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920" windowHeight="9855" activeTab="0"/>
  </bookViews>
  <sheets>
    <sheet name="6-Master Layout" sheetId="1" r:id="rId1"/>
  </sheets>
  <definedNames/>
  <calcPr fullCalcOnLoad="1"/>
</workbook>
</file>

<file path=xl/sharedStrings.xml><?xml version="1.0" encoding="utf-8"?>
<sst xmlns="http://schemas.openxmlformats.org/spreadsheetml/2006/main" count="94" uniqueCount="81">
  <si>
    <t>Speed Limit</t>
  </si>
  <si>
    <t>Traffic Lights</t>
  </si>
  <si>
    <t>Stop/Go</t>
  </si>
  <si>
    <t>Notes</t>
  </si>
  <si>
    <t>Priority</t>
  </si>
  <si>
    <t>Length of taper (T) in (m)</t>
  </si>
  <si>
    <t>Type of Road</t>
  </si>
  <si>
    <t>LAYOUT PARAMETER SELECTION SHEET</t>
  </si>
  <si>
    <t>750*</t>
  </si>
  <si>
    <t>Method</t>
  </si>
  <si>
    <t>SHUTTLE CONTROL SELECTION</t>
  </si>
  <si>
    <t>n/a</t>
  </si>
  <si>
    <t>Length of Works (m)</t>
  </si>
  <si>
    <t>Distance</t>
  </si>
  <si>
    <t>50 km/h</t>
  </si>
  <si>
    <t>60 km/h</t>
  </si>
  <si>
    <t>80 km/h</t>
  </si>
  <si>
    <t>100 km/h</t>
  </si>
  <si>
    <t>Clear Visibility required from both directions</t>
  </si>
  <si>
    <t>All Stop</t>
  </si>
  <si>
    <t>5-10 mins max.</t>
  </si>
  <si>
    <t>Minimum No. of Cones</t>
  </si>
  <si>
    <t>Minimum No. of Lamps</t>
  </si>
  <si>
    <t>1 (r.w.a.)</t>
  </si>
  <si>
    <t>1 (t.m.)</t>
  </si>
  <si>
    <t>1 (n.o.)</t>
  </si>
  <si>
    <t>r.w.a.</t>
  </si>
  <si>
    <t>t.m.</t>
  </si>
  <si>
    <t>Warn</t>
  </si>
  <si>
    <t>Inform</t>
  </si>
  <si>
    <t>Direct</t>
  </si>
  <si>
    <t>n.o.</t>
  </si>
  <si>
    <t>End</t>
  </si>
  <si>
    <t>Advance Signs</t>
  </si>
  <si>
    <t>Works Signs</t>
  </si>
  <si>
    <t>End Signs</t>
  </si>
  <si>
    <t>select</t>
  </si>
  <si>
    <t>appropriate</t>
  </si>
  <si>
    <t>ROUTINE WORKS TRAFFIC MANAGEMENT DESIGN</t>
  </si>
  <si>
    <t>Width of hazard (including safety zone)
NOTE: TAPERS ARE ONLY WHERE TWO WAY TRAFFIC MAINTAINED</t>
  </si>
  <si>
    <r>
      <t>45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>=1</t>
    </r>
  </si>
  <si>
    <r>
      <t>r</t>
    </r>
    <r>
      <rPr>
        <sz val="10"/>
        <color indexed="12"/>
        <rFont val="Arial"/>
        <family val="2"/>
      </rPr>
      <t xml:space="preserve">oad </t>
    </r>
    <r>
      <rPr>
        <b/>
        <u val="single"/>
        <sz val="10"/>
        <color indexed="12"/>
        <rFont val="Arial"/>
        <family val="2"/>
      </rPr>
      <t>w</t>
    </r>
    <r>
      <rPr>
        <sz val="10"/>
        <color indexed="12"/>
        <rFont val="Arial"/>
        <family val="2"/>
      </rPr>
      <t xml:space="preserve">orks </t>
    </r>
    <r>
      <rPr>
        <b/>
        <u val="single"/>
        <sz val="10"/>
        <color indexed="12"/>
        <rFont val="Arial"/>
        <family val="2"/>
      </rPr>
      <t>a</t>
    </r>
    <r>
      <rPr>
        <sz val="10"/>
        <color indexed="12"/>
        <rFont val="Arial"/>
        <family val="2"/>
      </rPr>
      <t>head</t>
    </r>
  </si>
  <si>
    <r>
      <t>t</t>
    </r>
    <r>
      <rPr>
        <sz val="10"/>
        <color indexed="12"/>
        <rFont val="Arial"/>
        <family val="2"/>
      </rPr>
      <t xml:space="preserve">raffic </t>
    </r>
    <r>
      <rPr>
        <b/>
        <u val="single"/>
        <sz val="10"/>
        <color indexed="12"/>
        <rFont val="Arial"/>
        <family val="2"/>
      </rPr>
      <t>m</t>
    </r>
    <r>
      <rPr>
        <sz val="10"/>
        <color indexed="12"/>
        <rFont val="Arial"/>
        <family val="2"/>
      </rPr>
      <t>anagement</t>
    </r>
  </si>
  <si>
    <r>
      <t>n</t>
    </r>
    <r>
      <rPr>
        <sz val="10"/>
        <color indexed="12"/>
        <rFont val="Arial"/>
        <family val="2"/>
      </rPr>
      <t xml:space="preserve">o </t>
    </r>
    <r>
      <rPr>
        <b/>
        <u val="single"/>
        <sz val="10"/>
        <color indexed="12"/>
        <rFont val="Arial"/>
        <family val="2"/>
      </rPr>
      <t>o</t>
    </r>
    <r>
      <rPr>
        <sz val="10"/>
        <color indexed="12"/>
        <rFont val="Arial"/>
        <family val="2"/>
      </rPr>
      <t>vertaking</t>
    </r>
  </si>
  <si>
    <t>Lead-in cone tapers
(See Notes below)
Recommended lengths.</t>
  </si>
  <si>
    <r>
      <t>SHUTTLE TAPERS = 45</t>
    </r>
    <r>
      <rPr>
        <b/>
        <vertAlign val="superscript"/>
        <sz val="10"/>
        <color indexed="10"/>
        <rFont val="Arial"/>
        <family val="2"/>
      </rPr>
      <t>o</t>
    </r>
  </si>
  <si>
    <t>D</t>
  </si>
  <si>
    <t>If used at night, will require flashing lamps</t>
  </si>
  <si>
    <t>Clear vis.</t>
  </si>
  <si>
    <r>
      <t xml:space="preserve">         Double Lamp spacing when using Rotating Reflectors. </t>
    </r>
    <r>
      <rPr>
        <b/>
        <sz val="12"/>
        <color indexed="10"/>
        <rFont val="Arial"/>
        <family val="2"/>
      </rPr>
      <t>ROTATING REFLECTORS ARE NOT ALLOWED ON TAPERS</t>
    </r>
  </si>
  <si>
    <t>Can be one person/Single Sign</t>
  </si>
  <si>
    <t>Can be one person-Auto Sign</t>
  </si>
  <si>
    <t>Has to be two people-Two Sign</t>
  </si>
  <si>
    <t>Vehicle Actuated preferred</t>
  </si>
  <si>
    <t>600*</t>
  </si>
  <si>
    <t>* Use 600mm signs where Vehicles Per Day &lt; 5,000. Use 750mm signs where Vehicles Per Day &gt; 5,000</t>
  </si>
  <si>
    <t>Single Carriageway 100km/h</t>
  </si>
  <si>
    <t>Max. Traffic
(veh/hr)</t>
  </si>
  <si>
    <t>Give &amp; Take</t>
  </si>
  <si>
    <t>clear visibility distance before and after works</t>
  </si>
  <si>
    <t>Min. size of signs (mm)</t>
  </si>
  <si>
    <t>Min. height of cones (mm)</t>
  </si>
  <si>
    <t>Max. Speed Limit (km/h)</t>
  </si>
  <si>
    <t>3 Minute Count</t>
  </si>
  <si>
    <t>Single Carriageway, 60km/h</t>
  </si>
  <si>
    <t>Advance sign distance (D) (m)</t>
  </si>
  <si>
    <r>
      <t>Min. no. &amp; type of a</t>
    </r>
    <r>
      <rPr>
        <b/>
        <u val="single"/>
        <sz val="10"/>
        <color indexed="12"/>
        <rFont val="Arial"/>
        <family val="2"/>
      </rPr>
      <t>dvance</t>
    </r>
    <r>
      <rPr>
        <b/>
        <sz val="10"/>
        <color indexed="12"/>
        <rFont val="Arial"/>
        <family val="2"/>
      </rPr>
      <t xml:space="preserve"> signs in sequence</t>
    </r>
  </si>
  <si>
    <t>Min. clear visibility of signs (m)</t>
  </si>
  <si>
    <t>Long. safety zone (L) (m)</t>
  </si>
  <si>
    <t>Long. cone space (m)</t>
  </si>
  <si>
    <t>Long. lamp space (m)</t>
  </si>
  <si>
    <t>2-way taper
multiply factor</t>
  </si>
  <si>
    <t>Taper cone spacing (m)</t>
  </si>
  <si>
    <t>Taper lamp spacing (m)</t>
  </si>
  <si>
    <t>Hard shoulder taper multiply factor</t>
  </si>
  <si>
    <t>For Advance Signs space signs evenly through the advance sign distance</t>
  </si>
  <si>
    <t>Side safety zone (S) (m)</t>
  </si>
  <si>
    <t>60 m</t>
  </si>
  <si>
    <t>70 m</t>
  </si>
  <si>
    <t>80 m</t>
  </si>
  <si>
    <t>100 m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</si>
</sst>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#,##0\ &quot;m&quot;"/>
    <numFmt numFmtId="171" formatCode="&quot;Yes&quot;;&quot;Yes&quot;;&quot;No&quot;"/>
    <numFmt numFmtId="172" formatCode="&quot;True&quot;;&quot;True&quot;;&quot;False&quot;"/>
    <numFmt numFmtId="173" formatCode="&quot;On&quot;;&quot;On&quot;;&quot;Off&quot;"/>
  </numFmts>
  <fonts count="26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6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color indexed="18"/>
      <name val="Zurich XBlk BT"/>
      <family val="2"/>
    </font>
    <font>
      <sz val="10"/>
      <color indexed="9"/>
      <name val="Zurich XBlk BT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58"/>
      <name val="Arial"/>
      <family val="2"/>
    </font>
    <font>
      <sz val="10"/>
      <color indexed="58"/>
      <name val="Arial"/>
      <family val="2"/>
    </font>
    <font>
      <sz val="12"/>
      <color indexed="58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double"/>
      <right style="medium"/>
      <top style="medium"/>
      <bottom style="double"/>
    </border>
    <border>
      <left style="double"/>
      <right style="medium"/>
      <top style="double"/>
      <bottom style="double"/>
    </border>
    <border>
      <left style="double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15" fillId="2" borderId="2" xfId="0" applyFont="1" applyFill="1" applyBorder="1" applyAlignment="1">
      <alignment/>
    </xf>
    <xf numFmtId="0" fontId="15" fillId="2" borderId="3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0" xfId="0" applyFont="1" applyFill="1" applyAlignment="1">
      <alignment vertical="top"/>
    </xf>
    <xf numFmtId="0" fontId="0" fillId="3" borderId="0" xfId="0" applyFont="1" applyFill="1" applyAlignment="1">
      <alignment/>
    </xf>
    <xf numFmtId="0" fontId="0" fillId="4" borderId="0" xfId="0" applyFont="1" applyFill="1" applyAlignment="1">
      <alignment/>
    </xf>
    <xf numFmtId="0" fontId="22" fillId="5" borderId="4" xfId="0" applyFont="1" applyFill="1" applyBorder="1" applyAlignment="1">
      <alignment horizontal="center"/>
    </xf>
    <xf numFmtId="0" fontId="23" fillId="5" borderId="5" xfId="0" applyFont="1" applyFill="1" applyBorder="1" applyAlignment="1">
      <alignment/>
    </xf>
    <xf numFmtId="0" fontId="23" fillId="5" borderId="6" xfId="0" applyFont="1" applyFill="1" applyBorder="1" applyAlignment="1">
      <alignment/>
    </xf>
    <xf numFmtId="0" fontId="23" fillId="5" borderId="7" xfId="0" applyFont="1" applyFill="1" applyBorder="1" applyAlignment="1">
      <alignment/>
    </xf>
    <xf numFmtId="0" fontId="23" fillId="5" borderId="8" xfId="0" applyFont="1" applyFill="1" applyBorder="1" applyAlignment="1">
      <alignment/>
    </xf>
    <xf numFmtId="0" fontId="0" fillId="5" borderId="0" xfId="0" applyFill="1" applyAlignment="1">
      <alignment/>
    </xf>
    <xf numFmtId="0" fontId="0" fillId="5" borderId="9" xfId="0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8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9" xfId="0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8" fillId="0" borderId="4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42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43" xfId="0" applyFont="1" applyFill="1" applyBorder="1" applyAlignment="1">
      <alignment wrapText="1"/>
    </xf>
    <xf numFmtId="0" fontId="0" fillId="0" borderId="44" xfId="0" applyFont="1" applyFill="1" applyBorder="1" applyAlignment="1">
      <alignment wrapText="1"/>
    </xf>
    <xf numFmtId="0" fontId="0" fillId="0" borderId="45" xfId="0" applyFont="1" applyFill="1" applyBorder="1" applyAlignment="1">
      <alignment wrapText="1"/>
    </xf>
    <xf numFmtId="0" fontId="0" fillId="0" borderId="44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3" fillId="0" borderId="48" xfId="0" applyFont="1" applyFill="1" applyBorder="1" applyAlignment="1">
      <alignment wrapText="1"/>
    </xf>
    <xf numFmtId="0" fontId="0" fillId="0" borderId="49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9" fillId="4" borderId="50" xfId="0" applyFont="1" applyFill="1" applyBorder="1" applyAlignment="1">
      <alignment horizontal="center"/>
    </xf>
    <xf numFmtId="0" fontId="19" fillId="4" borderId="51" xfId="0" applyFont="1" applyFill="1" applyBorder="1" applyAlignment="1">
      <alignment horizontal="center"/>
    </xf>
    <xf numFmtId="170" fontId="0" fillId="0" borderId="52" xfId="0" applyNumberFormat="1" applyFont="1" applyFill="1" applyBorder="1" applyAlignment="1">
      <alignment horizontal="center"/>
    </xf>
    <xf numFmtId="170" fontId="0" fillId="0" borderId="20" xfId="0" applyNumberFormat="1" applyFont="1" applyFill="1" applyBorder="1" applyAlignment="1">
      <alignment horizontal="center"/>
    </xf>
    <xf numFmtId="170" fontId="0" fillId="0" borderId="21" xfId="0" applyNumberFormat="1" applyFont="1" applyFill="1" applyBorder="1" applyAlignment="1">
      <alignment horizontal="center"/>
    </xf>
    <xf numFmtId="0" fontId="0" fillId="0" borderId="53" xfId="0" applyFont="1" applyFill="1" applyBorder="1" applyAlignment="1">
      <alignment/>
    </xf>
    <xf numFmtId="0" fontId="5" fillId="0" borderId="54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1" fillId="4" borderId="0" xfId="0" applyFont="1" applyFill="1" applyAlignment="1">
      <alignment/>
    </xf>
    <xf numFmtId="0" fontId="0" fillId="4" borderId="0" xfId="0" applyFont="1" applyFill="1" applyAlignment="1">
      <alignment vertical="top" wrapText="1"/>
    </xf>
    <xf numFmtId="0" fontId="13" fillId="0" borderId="57" xfId="0" applyFont="1" applyFill="1" applyBorder="1" applyAlignment="1">
      <alignment horizontal="left"/>
    </xf>
    <xf numFmtId="0" fontId="14" fillId="2" borderId="41" xfId="0" applyFont="1" applyFill="1" applyBorder="1" applyAlignment="1">
      <alignment wrapText="1"/>
    </xf>
    <xf numFmtId="0" fontId="16" fillId="2" borderId="11" xfId="0" applyFont="1" applyFill="1" applyBorder="1" applyAlignment="1">
      <alignment wrapText="1"/>
    </xf>
    <xf numFmtId="0" fontId="16" fillId="2" borderId="42" xfId="0" applyFont="1" applyFill="1" applyBorder="1" applyAlignment="1">
      <alignment wrapText="1"/>
    </xf>
    <xf numFmtId="0" fontId="16" fillId="2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right"/>
    </xf>
    <xf numFmtId="0" fontId="14" fillId="2" borderId="12" xfId="0" applyFont="1" applyFill="1" applyBorder="1" applyAlignment="1">
      <alignment horizontal="right"/>
    </xf>
    <xf numFmtId="0" fontId="16" fillId="2" borderId="58" xfId="0" applyFont="1" applyFill="1" applyBorder="1" applyAlignment="1">
      <alignment wrapText="1"/>
    </xf>
    <xf numFmtId="0" fontId="16" fillId="2" borderId="17" xfId="0" applyFont="1" applyFill="1" applyBorder="1" applyAlignment="1">
      <alignment wrapText="1"/>
    </xf>
    <xf numFmtId="0" fontId="16" fillId="2" borderId="26" xfId="0" applyFont="1" applyFill="1" applyBorder="1" applyAlignment="1">
      <alignment wrapText="1"/>
    </xf>
    <xf numFmtId="0" fontId="16" fillId="2" borderId="17" xfId="0" applyFont="1" applyFill="1" applyBorder="1" applyAlignment="1">
      <alignment/>
    </xf>
    <xf numFmtId="0" fontId="16" fillId="2" borderId="17" xfId="0" applyFont="1" applyFill="1" applyBorder="1" applyAlignment="1">
      <alignment/>
    </xf>
    <xf numFmtId="0" fontId="16" fillId="2" borderId="14" xfId="0" applyFont="1" applyFill="1" applyBorder="1" applyAlignment="1">
      <alignment/>
    </xf>
    <xf numFmtId="0" fontId="14" fillId="2" borderId="53" xfId="0" applyFont="1" applyFill="1" applyBorder="1" applyAlignment="1">
      <alignment wrapText="1"/>
    </xf>
    <xf numFmtId="0" fontId="16" fillId="2" borderId="27" xfId="0" applyFont="1" applyFill="1" applyBorder="1" applyAlignment="1">
      <alignment wrapText="1"/>
    </xf>
    <xf numFmtId="0" fontId="16" fillId="2" borderId="28" xfId="0" applyFont="1" applyFill="1" applyBorder="1" applyAlignment="1">
      <alignment horizontal="right" wrapText="1"/>
    </xf>
    <xf numFmtId="0" fontId="16" fillId="2" borderId="59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6" fillId="2" borderId="59" xfId="0" applyFont="1" applyFill="1" applyBorder="1" applyAlignment="1">
      <alignment horizontal="right"/>
    </xf>
    <xf numFmtId="0" fontId="14" fillId="2" borderId="60" xfId="0" applyFont="1" applyFill="1" applyBorder="1" applyAlignment="1">
      <alignment horizontal="right"/>
    </xf>
    <xf numFmtId="0" fontId="16" fillId="2" borderId="2" xfId="0" applyFont="1" applyFill="1" applyBorder="1" applyAlignment="1">
      <alignment wrapText="1"/>
    </xf>
    <xf numFmtId="0" fontId="16" fillId="2" borderId="8" xfId="0" applyFont="1" applyFill="1" applyBorder="1" applyAlignment="1">
      <alignment wrapText="1"/>
    </xf>
    <xf numFmtId="0" fontId="16" fillId="2" borderId="9" xfId="0" applyFont="1" applyFill="1" applyBorder="1" applyAlignment="1">
      <alignment wrapText="1"/>
    </xf>
    <xf numFmtId="0" fontId="16" fillId="2" borderId="0" xfId="0" applyFont="1" applyFill="1" applyBorder="1" applyAlignment="1">
      <alignment/>
    </xf>
    <xf numFmtId="0" fontId="16" fillId="2" borderId="0" xfId="0" applyFont="1" applyFill="1" applyAlignment="1">
      <alignment/>
    </xf>
    <xf numFmtId="0" fontId="16" fillId="2" borderId="0" xfId="0" applyFont="1" applyFill="1" applyBorder="1" applyAlignment="1">
      <alignment horizontal="right"/>
    </xf>
    <xf numFmtId="0" fontId="16" fillId="2" borderId="16" xfId="0" applyFont="1" applyFill="1" applyBorder="1" applyAlignment="1">
      <alignment wrapText="1"/>
    </xf>
    <xf numFmtId="0" fontId="16" fillId="2" borderId="18" xfId="0" applyFont="1" applyFill="1" applyBorder="1" applyAlignment="1">
      <alignment/>
    </xf>
    <xf numFmtId="0" fontId="16" fillId="2" borderId="28" xfId="0" applyFont="1" applyFill="1" applyBorder="1" applyAlignment="1">
      <alignment wrapText="1"/>
    </xf>
    <xf numFmtId="0" fontId="14" fillId="2" borderId="14" xfId="0" applyFont="1" applyFill="1" applyBorder="1" applyAlignment="1">
      <alignment horizontal="right"/>
    </xf>
    <xf numFmtId="0" fontId="13" fillId="2" borderId="46" xfId="0" applyFont="1" applyFill="1" applyBorder="1" applyAlignment="1">
      <alignment horizontal="center"/>
    </xf>
    <xf numFmtId="0" fontId="15" fillId="2" borderId="24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0" fontId="1" fillId="3" borderId="2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31" xfId="0" applyFont="1" applyFill="1" applyBorder="1" applyAlignment="1">
      <alignment/>
    </xf>
    <xf numFmtId="0" fontId="0" fillId="0" borderId="24" xfId="0" applyFont="1" applyBorder="1" applyAlignment="1">
      <alignment wrapText="1"/>
    </xf>
    <xf numFmtId="0" fontId="0" fillId="0" borderId="24" xfId="0" applyFont="1" applyBorder="1" applyAlignment="1">
      <alignment/>
    </xf>
    <xf numFmtId="0" fontId="0" fillId="6" borderId="61" xfId="0" applyFont="1" applyFill="1" applyBorder="1" applyAlignment="1">
      <alignment wrapText="1"/>
    </xf>
    <xf numFmtId="0" fontId="5" fillId="0" borderId="62" xfId="0" applyFont="1" applyFill="1" applyBorder="1" applyAlignment="1">
      <alignment horizontal="right"/>
    </xf>
    <xf numFmtId="0" fontId="5" fillId="0" borderId="53" xfId="0" applyFont="1" applyFill="1" applyBorder="1" applyAlignment="1">
      <alignment horizontal="right"/>
    </xf>
    <xf numFmtId="0" fontId="5" fillId="0" borderId="63" xfId="0" applyFont="1" applyFill="1" applyBorder="1" applyAlignment="1">
      <alignment horizontal="right"/>
    </xf>
    <xf numFmtId="0" fontId="5" fillId="0" borderId="54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5" fillId="0" borderId="50" xfId="0" applyFont="1" applyFill="1" applyBorder="1" applyAlignment="1">
      <alignment horizontal="right"/>
    </xf>
    <xf numFmtId="0" fontId="5" fillId="0" borderId="64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5" fillId="0" borderId="51" xfId="0" applyFont="1" applyFill="1" applyBorder="1" applyAlignment="1">
      <alignment horizontal="right"/>
    </xf>
    <xf numFmtId="0" fontId="0" fillId="0" borderId="65" xfId="0" applyFont="1" applyBorder="1" applyAlignment="1">
      <alignment/>
    </xf>
    <xf numFmtId="0" fontId="20" fillId="0" borderId="51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3" fillId="0" borderId="66" xfId="0" applyFont="1" applyFill="1" applyBorder="1" applyAlignment="1">
      <alignment wrapText="1"/>
    </xf>
    <xf numFmtId="0" fontId="25" fillId="0" borderId="67" xfId="0" applyFont="1" applyFill="1" applyBorder="1" applyAlignment="1">
      <alignment horizontal="center"/>
    </xf>
    <xf numFmtId="0" fontId="25" fillId="0" borderId="64" xfId="0" applyFont="1" applyFill="1" applyBorder="1" applyAlignment="1">
      <alignment horizontal="center"/>
    </xf>
    <xf numFmtId="0" fontId="3" fillId="0" borderId="41" xfId="0" applyFont="1" applyFill="1" applyBorder="1" applyAlignment="1">
      <alignment wrapText="1"/>
    </xf>
    <xf numFmtId="0" fontId="0" fillId="0" borderId="3" xfId="0" applyFill="1" applyBorder="1" applyAlignment="1">
      <alignment/>
    </xf>
    <xf numFmtId="0" fontId="3" fillId="0" borderId="68" xfId="0" applyFont="1" applyFill="1" applyBorder="1" applyAlignment="1">
      <alignment wrapText="1"/>
    </xf>
    <xf numFmtId="0" fontId="0" fillId="0" borderId="68" xfId="0" applyFill="1" applyBorder="1" applyAlignment="1">
      <alignment wrapText="1"/>
    </xf>
    <xf numFmtId="0" fontId="3" fillId="0" borderId="4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58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58" xfId="0" applyFont="1" applyFill="1" applyBorder="1" applyAlignment="1">
      <alignment wrapText="1"/>
    </xf>
    <xf numFmtId="0" fontId="3" fillId="0" borderId="69" xfId="0" applyFont="1" applyFill="1" applyBorder="1" applyAlignment="1">
      <alignment horizontal="center" wrapText="1"/>
    </xf>
    <xf numFmtId="0" fontId="0" fillId="0" borderId="70" xfId="0" applyFill="1" applyBorder="1" applyAlignment="1">
      <alignment horizontal="center" wrapText="1"/>
    </xf>
    <xf numFmtId="0" fontId="0" fillId="0" borderId="25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3" fillId="0" borderId="71" xfId="0" applyFont="1" applyFill="1" applyBorder="1" applyAlignment="1">
      <alignment wrapText="1"/>
    </xf>
    <xf numFmtId="0" fontId="3" fillId="0" borderId="72" xfId="0" applyFont="1" applyFill="1" applyBorder="1" applyAlignment="1">
      <alignment/>
    </xf>
    <xf numFmtId="0" fontId="13" fillId="2" borderId="41" xfId="0" applyFont="1" applyFill="1" applyBorder="1" applyAlignment="1">
      <alignment wrapText="1"/>
    </xf>
    <xf numFmtId="0" fontId="13" fillId="2" borderId="3" xfId="0" applyFont="1" applyFill="1" applyBorder="1" applyAlignment="1">
      <alignment/>
    </xf>
    <xf numFmtId="0" fontId="17" fillId="4" borderId="66" xfId="0" applyFont="1" applyFill="1" applyBorder="1" applyAlignment="1">
      <alignment wrapText="1"/>
    </xf>
    <xf numFmtId="0" fontId="18" fillId="4" borderId="51" xfId="0" applyFont="1" applyFill="1" applyBorder="1" applyAlignment="1">
      <alignment/>
    </xf>
    <xf numFmtId="0" fontId="3" fillId="0" borderId="73" xfId="0" applyFont="1" applyFill="1" applyBorder="1" applyAlignment="1">
      <alignment wrapText="1"/>
    </xf>
    <xf numFmtId="0" fontId="3" fillId="0" borderId="74" xfId="0" applyFont="1" applyFill="1" applyBorder="1" applyAlignment="1">
      <alignment wrapText="1"/>
    </xf>
    <xf numFmtId="0" fontId="0" fillId="0" borderId="64" xfId="0" applyFill="1" applyBorder="1" applyAlignment="1">
      <alignment/>
    </xf>
    <xf numFmtId="0" fontId="0" fillId="0" borderId="75" xfId="0" applyFont="1" applyFill="1" applyBorder="1" applyAlignment="1">
      <alignment wrapText="1"/>
    </xf>
    <xf numFmtId="0" fontId="0" fillId="0" borderId="76" xfId="0" applyFont="1" applyFill="1" applyBorder="1" applyAlignment="1">
      <alignment wrapText="1"/>
    </xf>
    <xf numFmtId="0" fontId="0" fillId="0" borderId="77" xfId="0" applyFont="1" applyFill="1" applyBorder="1" applyAlignment="1">
      <alignment wrapText="1"/>
    </xf>
    <xf numFmtId="0" fontId="3" fillId="0" borderId="10" xfId="0" applyFont="1" applyFill="1" applyBorder="1" applyAlignment="1">
      <alignment textRotation="90" wrapText="1"/>
    </xf>
    <xf numFmtId="0" fontId="0" fillId="0" borderId="13" xfId="0" applyFill="1" applyBorder="1" applyAlignment="1">
      <alignment textRotation="90" wrapText="1"/>
    </xf>
    <xf numFmtId="0" fontId="0" fillId="0" borderId="78" xfId="0" applyFill="1" applyBorder="1" applyAlignment="1">
      <alignment textRotation="90" wrapText="1"/>
    </xf>
    <xf numFmtId="0" fontId="13" fillId="0" borderId="48" xfId="0" applyFont="1" applyFill="1" applyBorder="1" applyAlignment="1">
      <alignment horizontal="center" vertical="center" textRotation="90" wrapText="1"/>
    </xf>
    <xf numFmtId="0" fontId="16" fillId="0" borderId="79" xfId="0" applyFont="1" applyFill="1" applyBorder="1" applyAlignment="1">
      <alignment wrapText="1"/>
    </xf>
    <xf numFmtId="0" fontId="1" fillId="0" borderId="46" xfId="0" applyFont="1" applyBorder="1" applyAlignment="1">
      <alignment wrapText="1"/>
    </xf>
    <xf numFmtId="0" fontId="0" fillId="0" borderId="46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2.png" /><Relationship Id="rId3" Type="http://schemas.openxmlformats.org/officeDocument/2006/relationships/image" Target="../media/image17.png" /><Relationship Id="rId4" Type="http://schemas.openxmlformats.org/officeDocument/2006/relationships/image" Target="../media/image31.jpeg" /><Relationship Id="rId5" Type="http://schemas.openxmlformats.org/officeDocument/2006/relationships/image" Target="../media/image30.jpeg" /><Relationship Id="rId6" Type="http://schemas.openxmlformats.org/officeDocument/2006/relationships/image" Target="../media/image33.jpeg" /><Relationship Id="rId7" Type="http://schemas.openxmlformats.org/officeDocument/2006/relationships/image" Target="../media/image34.jpeg" /><Relationship Id="rId8" Type="http://schemas.openxmlformats.org/officeDocument/2006/relationships/image" Target="../media/image18.png" /><Relationship Id="rId9" Type="http://schemas.openxmlformats.org/officeDocument/2006/relationships/image" Target="../media/image19.png" /><Relationship Id="rId10" Type="http://schemas.openxmlformats.org/officeDocument/2006/relationships/image" Target="../media/image29.png" /><Relationship Id="rId11" Type="http://schemas.openxmlformats.org/officeDocument/2006/relationships/image" Target="../media/image4.png" /><Relationship Id="rId12" Type="http://schemas.openxmlformats.org/officeDocument/2006/relationships/image" Target="../media/image5.png" /><Relationship Id="rId13" Type="http://schemas.openxmlformats.org/officeDocument/2006/relationships/image" Target="../media/image6.png" /><Relationship Id="rId14" Type="http://schemas.openxmlformats.org/officeDocument/2006/relationships/image" Target="../media/image32.png" /><Relationship Id="rId15" Type="http://schemas.openxmlformats.org/officeDocument/2006/relationships/image" Target="../media/image8.png" /><Relationship Id="rId16" Type="http://schemas.openxmlformats.org/officeDocument/2006/relationships/image" Target="../media/image10.png" /><Relationship Id="rId17" Type="http://schemas.openxmlformats.org/officeDocument/2006/relationships/image" Target="../media/image21.png" /><Relationship Id="rId18" Type="http://schemas.openxmlformats.org/officeDocument/2006/relationships/image" Target="../media/image22.png" /><Relationship Id="rId19" Type="http://schemas.openxmlformats.org/officeDocument/2006/relationships/image" Target="../media/image11.png" /><Relationship Id="rId20" Type="http://schemas.openxmlformats.org/officeDocument/2006/relationships/image" Target="../media/image23.png" /><Relationship Id="rId21" Type="http://schemas.openxmlformats.org/officeDocument/2006/relationships/image" Target="../media/image24.png" /><Relationship Id="rId22" Type="http://schemas.openxmlformats.org/officeDocument/2006/relationships/image" Target="../media/image25.png" /><Relationship Id="rId23" Type="http://schemas.openxmlformats.org/officeDocument/2006/relationships/image" Target="../media/image13.png" /><Relationship Id="rId24" Type="http://schemas.openxmlformats.org/officeDocument/2006/relationships/image" Target="../media/image16.jpeg" /><Relationship Id="rId25" Type="http://schemas.openxmlformats.org/officeDocument/2006/relationships/image" Target="../media/image20.jpeg" /><Relationship Id="rId26" Type="http://schemas.openxmlformats.org/officeDocument/2006/relationships/image" Target="../media/image14.png" /><Relationship Id="rId27" Type="http://schemas.openxmlformats.org/officeDocument/2006/relationships/image" Target="../media/image1.png" /><Relationship Id="rId28" Type="http://schemas.openxmlformats.org/officeDocument/2006/relationships/image" Target="../media/image3.jpeg" /><Relationship Id="rId29" Type="http://schemas.openxmlformats.org/officeDocument/2006/relationships/image" Target="../media/image15.jpeg" /><Relationship Id="rId30" Type="http://schemas.openxmlformats.org/officeDocument/2006/relationships/image" Target="../media/image26.jpeg" /><Relationship Id="rId31" Type="http://schemas.openxmlformats.org/officeDocument/2006/relationships/image" Target="../media/image27.jpeg" /><Relationship Id="rId32" Type="http://schemas.openxmlformats.org/officeDocument/2006/relationships/image" Target="../media/image28.jpeg" /><Relationship Id="rId33" Type="http://schemas.openxmlformats.org/officeDocument/2006/relationships/image" Target="../media/image2.png" /><Relationship Id="rId34" Type="http://schemas.openxmlformats.org/officeDocument/2006/relationships/image" Target="../media/image7.png" /><Relationship Id="rId35" Type="http://schemas.openxmlformats.org/officeDocument/2006/relationships/image" Target="../media/image3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152400</xdr:colOff>
      <xdr:row>11</xdr:row>
      <xdr:rowOff>85725</xdr:rowOff>
    </xdr:from>
    <xdr:to>
      <xdr:col>16</xdr:col>
      <xdr:colOff>0</xdr:colOff>
      <xdr:row>13</xdr:row>
      <xdr:rowOff>66675</xdr:rowOff>
    </xdr:to>
    <xdr:sp>
      <xdr:nvSpPr>
        <xdr:cNvPr id="1" name="AutoShape 43"/>
        <xdr:cNvSpPr>
          <a:spLocks/>
        </xdr:cNvSpPr>
      </xdr:nvSpPr>
      <xdr:spPr>
        <a:xfrm>
          <a:off x="9324975" y="2114550"/>
          <a:ext cx="1009650" cy="3048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SHALL</a:t>
          </a:r>
        </a:p>
      </xdr:txBody>
    </xdr:sp>
    <xdr:clientData/>
  </xdr:twoCellAnchor>
  <xdr:twoCellAnchor>
    <xdr:from>
      <xdr:col>14</xdr:col>
      <xdr:colOff>142875</xdr:colOff>
      <xdr:row>8</xdr:row>
      <xdr:rowOff>114300</xdr:rowOff>
    </xdr:from>
    <xdr:to>
      <xdr:col>15</xdr:col>
      <xdr:colOff>571500</xdr:colOff>
      <xdr:row>10</xdr:row>
      <xdr:rowOff>66675</xdr:rowOff>
    </xdr:to>
    <xdr:sp>
      <xdr:nvSpPr>
        <xdr:cNvPr id="2" name="AutoShape 45"/>
        <xdr:cNvSpPr>
          <a:spLocks/>
        </xdr:cNvSpPr>
      </xdr:nvSpPr>
      <xdr:spPr>
        <a:xfrm>
          <a:off x="9315450" y="1628775"/>
          <a:ext cx="1009650" cy="304800"/>
        </a:xfrm>
        <a:prstGeom prst="right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80"/>
              </a:solidFill>
            </a:rPr>
            <a:t>SHOULD</a:t>
          </a:r>
        </a:p>
      </xdr:txBody>
    </xdr:sp>
    <xdr:clientData/>
  </xdr:twoCellAnchor>
  <xdr:twoCellAnchor>
    <xdr:from>
      <xdr:col>14</xdr:col>
      <xdr:colOff>142875</xdr:colOff>
      <xdr:row>2</xdr:row>
      <xdr:rowOff>123825</xdr:rowOff>
    </xdr:from>
    <xdr:to>
      <xdr:col>15</xdr:col>
      <xdr:colOff>571500</xdr:colOff>
      <xdr:row>4</xdr:row>
      <xdr:rowOff>66675</xdr:rowOff>
    </xdr:to>
    <xdr:sp>
      <xdr:nvSpPr>
        <xdr:cNvPr id="3" name="AutoShape 46"/>
        <xdr:cNvSpPr>
          <a:spLocks/>
        </xdr:cNvSpPr>
      </xdr:nvSpPr>
      <xdr:spPr>
        <a:xfrm>
          <a:off x="9315450" y="590550"/>
          <a:ext cx="1009650" cy="314325"/>
        </a:xfrm>
        <a:prstGeom prst="rightArrow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80"/>
              </a:solidFill>
            </a:rPr>
            <a:t>MAY</a:t>
          </a:r>
        </a:p>
      </xdr:txBody>
    </xdr:sp>
    <xdr:clientData/>
  </xdr:twoCellAnchor>
  <xdr:twoCellAnchor editAs="oneCell">
    <xdr:from>
      <xdr:col>13</xdr:col>
      <xdr:colOff>28575</xdr:colOff>
      <xdr:row>14</xdr:row>
      <xdr:rowOff>9525</xdr:rowOff>
    </xdr:from>
    <xdr:to>
      <xdr:col>13</xdr:col>
      <xdr:colOff>571500</xdr:colOff>
      <xdr:row>17</xdr:row>
      <xdr:rowOff>28575</xdr:rowOff>
    </xdr:to>
    <xdr:pic>
      <xdr:nvPicPr>
        <xdr:cNvPr id="4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2524125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18</xdr:row>
      <xdr:rowOff>57150</xdr:rowOff>
    </xdr:from>
    <xdr:to>
      <xdr:col>13</xdr:col>
      <xdr:colOff>371475</xdr:colOff>
      <xdr:row>20</xdr:row>
      <xdr:rowOff>152400</xdr:rowOff>
    </xdr:to>
    <xdr:pic>
      <xdr:nvPicPr>
        <xdr:cNvPr id="5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3257550"/>
          <a:ext cx="333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27</xdr:row>
      <xdr:rowOff>200025</xdr:rowOff>
    </xdr:from>
    <xdr:to>
      <xdr:col>9</xdr:col>
      <xdr:colOff>333375</xdr:colOff>
      <xdr:row>28</xdr:row>
      <xdr:rowOff>238125</xdr:rowOff>
    </xdr:to>
    <xdr:pic>
      <xdr:nvPicPr>
        <xdr:cNvPr id="6" name="Picture 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0" y="5886450"/>
          <a:ext cx="276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30</xdr:row>
      <xdr:rowOff>180975</xdr:rowOff>
    </xdr:from>
    <xdr:to>
      <xdr:col>9</xdr:col>
      <xdr:colOff>333375</xdr:colOff>
      <xdr:row>31</xdr:row>
      <xdr:rowOff>219075</xdr:rowOff>
    </xdr:to>
    <xdr:pic>
      <xdr:nvPicPr>
        <xdr:cNvPr id="7" name="Picture 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0" y="6524625"/>
          <a:ext cx="276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33</xdr:row>
      <xdr:rowOff>0</xdr:rowOff>
    </xdr:from>
    <xdr:to>
      <xdr:col>0</xdr:col>
      <xdr:colOff>285750</xdr:colOff>
      <xdr:row>34</xdr:row>
      <xdr:rowOff>47625</xdr:rowOff>
    </xdr:to>
    <xdr:pic>
      <xdr:nvPicPr>
        <xdr:cNvPr id="8" name="Picture 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70008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10</xdr:row>
      <xdr:rowOff>28575</xdr:rowOff>
    </xdr:from>
    <xdr:to>
      <xdr:col>4</xdr:col>
      <xdr:colOff>571500</xdr:colOff>
      <xdr:row>14</xdr:row>
      <xdr:rowOff>0</xdr:rowOff>
    </xdr:to>
    <xdr:pic>
      <xdr:nvPicPr>
        <xdr:cNvPr id="9" name="Picture 8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5825" y="1895475"/>
          <a:ext cx="25717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34</xdr:row>
      <xdr:rowOff>0</xdr:rowOff>
    </xdr:from>
    <xdr:to>
      <xdr:col>4</xdr:col>
      <xdr:colOff>133350</xdr:colOff>
      <xdr:row>44</xdr:row>
      <xdr:rowOff>0</xdr:rowOff>
    </xdr:to>
    <xdr:pic>
      <xdr:nvPicPr>
        <xdr:cNvPr id="10" name="Picture 9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7200900"/>
          <a:ext cx="29813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34</xdr:row>
      <xdr:rowOff>0</xdr:rowOff>
    </xdr:from>
    <xdr:to>
      <xdr:col>8</xdr:col>
      <xdr:colOff>66675</xdr:colOff>
      <xdr:row>44</xdr:row>
      <xdr:rowOff>0</xdr:rowOff>
    </xdr:to>
    <xdr:pic>
      <xdr:nvPicPr>
        <xdr:cNvPr id="11" name="Picture 9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43250" y="7200900"/>
          <a:ext cx="21621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34</xdr:row>
      <xdr:rowOff>0</xdr:rowOff>
    </xdr:from>
    <xdr:to>
      <xdr:col>11</xdr:col>
      <xdr:colOff>447675</xdr:colOff>
      <xdr:row>44</xdr:row>
      <xdr:rowOff>0</xdr:rowOff>
    </xdr:to>
    <xdr:pic>
      <xdr:nvPicPr>
        <xdr:cNvPr id="12" name="Picture 9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362575" y="7200900"/>
          <a:ext cx="16764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0</xdr:row>
      <xdr:rowOff>0</xdr:rowOff>
    </xdr:from>
    <xdr:to>
      <xdr:col>13</xdr:col>
      <xdr:colOff>561975</xdr:colOff>
      <xdr:row>1</xdr:row>
      <xdr:rowOff>152400</xdr:rowOff>
    </xdr:to>
    <xdr:pic>
      <xdr:nvPicPr>
        <xdr:cNvPr id="13" name="Picture 9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753350" y="0"/>
          <a:ext cx="466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</xdr:row>
      <xdr:rowOff>9525</xdr:rowOff>
    </xdr:from>
    <xdr:to>
      <xdr:col>13</xdr:col>
      <xdr:colOff>571500</xdr:colOff>
      <xdr:row>5</xdr:row>
      <xdr:rowOff>9525</xdr:rowOff>
    </xdr:to>
    <xdr:pic>
      <xdr:nvPicPr>
        <xdr:cNvPr id="14" name="Picture 9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724775" y="47625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590550</xdr:colOff>
      <xdr:row>2</xdr:row>
      <xdr:rowOff>19050</xdr:rowOff>
    </xdr:from>
    <xdr:to>
      <xdr:col>13</xdr:col>
      <xdr:colOff>1076325</xdr:colOff>
      <xdr:row>5</xdr:row>
      <xdr:rowOff>0</xdr:rowOff>
    </xdr:to>
    <xdr:pic>
      <xdr:nvPicPr>
        <xdr:cNvPr id="15" name="Picture 9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248650" y="485775"/>
          <a:ext cx="485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5</xdr:row>
      <xdr:rowOff>9525</xdr:rowOff>
    </xdr:from>
    <xdr:to>
      <xdr:col>13</xdr:col>
      <xdr:colOff>542925</xdr:colOff>
      <xdr:row>8</xdr:row>
      <xdr:rowOff>0</xdr:rowOff>
    </xdr:to>
    <xdr:pic>
      <xdr:nvPicPr>
        <xdr:cNvPr id="16" name="Picture 9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696200" y="1009650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552450</xdr:colOff>
      <xdr:row>5</xdr:row>
      <xdr:rowOff>0</xdr:rowOff>
    </xdr:from>
    <xdr:to>
      <xdr:col>13</xdr:col>
      <xdr:colOff>1076325</xdr:colOff>
      <xdr:row>8</xdr:row>
      <xdr:rowOff>0</xdr:rowOff>
    </xdr:to>
    <xdr:pic>
      <xdr:nvPicPr>
        <xdr:cNvPr id="17" name="Picture 10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210550" y="100012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1085850</xdr:colOff>
      <xdr:row>5</xdr:row>
      <xdr:rowOff>0</xdr:rowOff>
    </xdr:from>
    <xdr:to>
      <xdr:col>14</xdr:col>
      <xdr:colOff>95250</xdr:colOff>
      <xdr:row>8</xdr:row>
      <xdr:rowOff>0</xdr:rowOff>
    </xdr:to>
    <xdr:pic>
      <xdr:nvPicPr>
        <xdr:cNvPr id="18" name="Picture 10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743950" y="100012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7</xdr:row>
      <xdr:rowOff>171450</xdr:rowOff>
    </xdr:from>
    <xdr:to>
      <xdr:col>13</xdr:col>
      <xdr:colOff>571500</xdr:colOff>
      <xdr:row>10</xdr:row>
      <xdr:rowOff>152400</xdr:rowOff>
    </xdr:to>
    <xdr:pic>
      <xdr:nvPicPr>
        <xdr:cNvPr id="19" name="Picture 10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715250" y="1504950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561975</xdr:colOff>
      <xdr:row>8</xdr:row>
      <xdr:rowOff>0</xdr:rowOff>
    </xdr:from>
    <xdr:to>
      <xdr:col>13</xdr:col>
      <xdr:colOff>1085850</xdr:colOff>
      <xdr:row>11</xdr:row>
      <xdr:rowOff>0</xdr:rowOff>
    </xdr:to>
    <xdr:pic>
      <xdr:nvPicPr>
        <xdr:cNvPr id="20" name="Picture 10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220075" y="151447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1085850</xdr:colOff>
      <xdr:row>8</xdr:row>
      <xdr:rowOff>0</xdr:rowOff>
    </xdr:from>
    <xdr:to>
      <xdr:col>14</xdr:col>
      <xdr:colOff>85725</xdr:colOff>
      <xdr:row>11</xdr:row>
      <xdr:rowOff>0</xdr:rowOff>
    </xdr:to>
    <xdr:pic>
      <xdr:nvPicPr>
        <xdr:cNvPr id="21" name="Picture 10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743950" y="1514475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11</xdr:row>
      <xdr:rowOff>0</xdr:rowOff>
    </xdr:from>
    <xdr:to>
      <xdr:col>13</xdr:col>
      <xdr:colOff>533400</xdr:colOff>
      <xdr:row>14</xdr:row>
      <xdr:rowOff>0</xdr:rowOff>
    </xdr:to>
    <xdr:pic>
      <xdr:nvPicPr>
        <xdr:cNvPr id="22" name="Picture 10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715250" y="2028825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11</xdr:row>
      <xdr:rowOff>0</xdr:rowOff>
    </xdr:from>
    <xdr:to>
      <xdr:col>16</xdr:col>
      <xdr:colOff>476250</xdr:colOff>
      <xdr:row>14</xdr:row>
      <xdr:rowOff>9525</xdr:rowOff>
    </xdr:to>
    <xdr:pic>
      <xdr:nvPicPr>
        <xdr:cNvPr id="23" name="Picture 10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448925" y="2028825"/>
          <a:ext cx="361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495300</xdr:colOff>
      <xdr:row>18</xdr:row>
      <xdr:rowOff>114300</xdr:rowOff>
    </xdr:from>
    <xdr:to>
      <xdr:col>13</xdr:col>
      <xdr:colOff>666750</xdr:colOff>
      <xdr:row>20</xdr:row>
      <xdr:rowOff>133350</xdr:rowOff>
    </xdr:to>
    <xdr:pic>
      <xdr:nvPicPr>
        <xdr:cNvPr id="24" name="Picture 10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153400" y="3314700"/>
          <a:ext cx="171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809625</xdr:colOff>
      <xdr:row>18</xdr:row>
      <xdr:rowOff>85725</xdr:rowOff>
    </xdr:from>
    <xdr:to>
      <xdr:col>13</xdr:col>
      <xdr:colOff>1362075</xdr:colOff>
      <xdr:row>20</xdr:row>
      <xdr:rowOff>123825</xdr:rowOff>
    </xdr:to>
    <xdr:pic>
      <xdr:nvPicPr>
        <xdr:cNvPr id="25" name="Picture 10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467725" y="3286125"/>
          <a:ext cx="552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1428750</xdr:colOff>
      <xdr:row>18</xdr:row>
      <xdr:rowOff>85725</xdr:rowOff>
    </xdr:from>
    <xdr:to>
      <xdr:col>14</xdr:col>
      <xdr:colOff>419100</xdr:colOff>
      <xdr:row>20</xdr:row>
      <xdr:rowOff>142875</xdr:rowOff>
    </xdr:to>
    <xdr:pic>
      <xdr:nvPicPr>
        <xdr:cNvPr id="26" name="Picture 10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086850" y="3286125"/>
          <a:ext cx="504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476250</xdr:colOff>
      <xdr:row>18</xdr:row>
      <xdr:rowOff>85725</xdr:rowOff>
    </xdr:from>
    <xdr:to>
      <xdr:col>16</xdr:col>
      <xdr:colOff>219075</xdr:colOff>
      <xdr:row>20</xdr:row>
      <xdr:rowOff>142875</xdr:rowOff>
    </xdr:to>
    <xdr:grpSp>
      <xdr:nvGrpSpPr>
        <xdr:cNvPr id="27" name="Group 112"/>
        <xdr:cNvGrpSpPr>
          <a:grpSpLocks/>
        </xdr:cNvGrpSpPr>
      </xdr:nvGrpSpPr>
      <xdr:grpSpPr>
        <a:xfrm>
          <a:off x="9648825" y="3286125"/>
          <a:ext cx="904875" cy="704850"/>
          <a:chOff x="1013" y="336"/>
          <a:chExt cx="95" cy="46"/>
        </a:xfrm>
        <a:solidFill>
          <a:srgbClr val="FFFFFF"/>
        </a:solidFill>
      </xdr:grpSpPr>
      <xdr:pic>
        <xdr:nvPicPr>
          <xdr:cNvPr id="28" name="Picture 110"/>
          <xdr:cNvPicPr preferRelativeResize="1">
            <a:picLocks noChangeAspect="1"/>
          </xdr:cNvPicPr>
        </xdr:nvPicPr>
        <xdr:blipFill>
          <a:blip r:embed="rId22"/>
          <a:stretch>
            <a:fillRect/>
          </a:stretch>
        </xdr:blipFill>
        <xdr:spPr>
          <a:xfrm>
            <a:off x="1013" y="336"/>
            <a:ext cx="46" cy="4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9" name="Picture 111"/>
          <xdr:cNvPicPr preferRelativeResize="1">
            <a:picLocks noChangeAspect="1"/>
          </xdr:cNvPicPr>
        </xdr:nvPicPr>
        <xdr:blipFill>
          <a:blip r:embed="rId23"/>
          <a:stretch>
            <a:fillRect/>
          </a:stretch>
        </xdr:blipFill>
        <xdr:spPr>
          <a:xfrm>
            <a:off x="1062" y="336"/>
            <a:ext cx="46" cy="4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381000</xdr:colOff>
      <xdr:row>18</xdr:row>
      <xdr:rowOff>200025</xdr:rowOff>
    </xdr:from>
    <xdr:to>
      <xdr:col>17</xdr:col>
      <xdr:colOff>390525</xdr:colOff>
      <xdr:row>20</xdr:row>
      <xdr:rowOff>114300</xdr:rowOff>
    </xdr:to>
    <xdr:grpSp>
      <xdr:nvGrpSpPr>
        <xdr:cNvPr id="30" name="Group 115"/>
        <xdr:cNvGrpSpPr>
          <a:grpSpLocks/>
        </xdr:cNvGrpSpPr>
      </xdr:nvGrpSpPr>
      <xdr:grpSpPr>
        <a:xfrm>
          <a:off x="10715625" y="3400425"/>
          <a:ext cx="590550" cy="561975"/>
          <a:chOff x="1116" y="337"/>
          <a:chExt cx="62" cy="39"/>
        </a:xfrm>
        <a:solidFill>
          <a:srgbClr val="FFFFFF"/>
        </a:solidFill>
      </xdr:grpSpPr>
      <xdr:pic>
        <xdr:nvPicPr>
          <xdr:cNvPr id="31" name="Picture 113"/>
          <xdr:cNvPicPr preferRelativeResize="1">
            <a:picLocks noChangeAspect="1"/>
          </xdr:cNvPicPr>
        </xdr:nvPicPr>
        <xdr:blipFill>
          <a:blip r:embed="rId24"/>
          <a:stretch>
            <a:fillRect/>
          </a:stretch>
        </xdr:blipFill>
        <xdr:spPr>
          <a:xfrm>
            <a:off x="1116" y="337"/>
            <a:ext cx="62" cy="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2" name="Picture 114"/>
          <xdr:cNvPicPr preferRelativeResize="1">
            <a:picLocks noChangeAspect="1"/>
          </xdr:cNvPicPr>
        </xdr:nvPicPr>
        <xdr:blipFill>
          <a:blip r:embed="rId25"/>
          <a:stretch>
            <a:fillRect/>
          </a:stretch>
        </xdr:blipFill>
        <xdr:spPr>
          <a:xfrm>
            <a:off x="1116" y="362"/>
            <a:ext cx="61" cy="1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17</xdr:col>
      <xdr:colOff>533400</xdr:colOff>
      <xdr:row>18</xdr:row>
      <xdr:rowOff>85725</xdr:rowOff>
    </xdr:from>
    <xdr:to>
      <xdr:col>18</xdr:col>
      <xdr:colOff>409575</xdr:colOff>
      <xdr:row>20</xdr:row>
      <xdr:rowOff>142875</xdr:rowOff>
    </xdr:to>
    <xdr:pic>
      <xdr:nvPicPr>
        <xdr:cNvPr id="33" name="Picture 11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1449050" y="3286125"/>
          <a:ext cx="457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21</xdr:row>
      <xdr:rowOff>19050</xdr:rowOff>
    </xdr:from>
    <xdr:to>
      <xdr:col>13</xdr:col>
      <xdr:colOff>400050</xdr:colOff>
      <xdr:row>23</xdr:row>
      <xdr:rowOff>171450</xdr:rowOff>
    </xdr:to>
    <xdr:pic>
      <xdr:nvPicPr>
        <xdr:cNvPr id="34" name="Picture 11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686675" y="4038600"/>
          <a:ext cx="371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447675</xdr:colOff>
      <xdr:row>21</xdr:row>
      <xdr:rowOff>28575</xdr:rowOff>
    </xdr:from>
    <xdr:to>
      <xdr:col>13</xdr:col>
      <xdr:colOff>781050</xdr:colOff>
      <xdr:row>23</xdr:row>
      <xdr:rowOff>171450</xdr:rowOff>
    </xdr:to>
    <xdr:pic>
      <xdr:nvPicPr>
        <xdr:cNvPr id="35" name="Picture 11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8105775" y="4048125"/>
          <a:ext cx="333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57150</xdr:colOff>
      <xdr:row>3</xdr:row>
      <xdr:rowOff>9525</xdr:rowOff>
    </xdr:from>
    <xdr:to>
      <xdr:col>16</xdr:col>
      <xdr:colOff>485775</xdr:colOff>
      <xdr:row>3</xdr:row>
      <xdr:rowOff>161925</xdr:rowOff>
    </xdr:to>
    <xdr:pic>
      <xdr:nvPicPr>
        <xdr:cNvPr id="36" name="Picture 11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0391775" y="685800"/>
          <a:ext cx="4286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85725</xdr:colOff>
      <xdr:row>8</xdr:row>
      <xdr:rowOff>0</xdr:rowOff>
    </xdr:from>
    <xdr:to>
      <xdr:col>16</xdr:col>
      <xdr:colOff>504825</xdr:colOff>
      <xdr:row>11</xdr:row>
      <xdr:rowOff>0</xdr:rowOff>
    </xdr:to>
    <xdr:grpSp>
      <xdr:nvGrpSpPr>
        <xdr:cNvPr id="37" name="Group 123"/>
        <xdr:cNvGrpSpPr>
          <a:grpSpLocks noChangeAspect="1"/>
        </xdr:cNvGrpSpPr>
      </xdr:nvGrpSpPr>
      <xdr:grpSpPr>
        <a:xfrm>
          <a:off x="10420350" y="1514475"/>
          <a:ext cx="419100" cy="514350"/>
          <a:chOff x="1146" y="85"/>
          <a:chExt cx="76" cy="93"/>
        </a:xfrm>
        <a:solidFill>
          <a:srgbClr val="FFFFFF"/>
        </a:solidFill>
      </xdr:grpSpPr>
      <xdr:pic>
        <xdr:nvPicPr>
          <xdr:cNvPr id="38" name="Picture 120"/>
          <xdr:cNvPicPr preferRelativeResize="1">
            <a:picLocks noChangeAspect="1"/>
          </xdr:cNvPicPr>
        </xdr:nvPicPr>
        <xdr:blipFill>
          <a:blip r:embed="rId30"/>
          <a:stretch>
            <a:fillRect/>
          </a:stretch>
        </xdr:blipFill>
        <xdr:spPr>
          <a:xfrm>
            <a:off x="1146" y="85"/>
            <a:ext cx="76" cy="3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9" name="Picture 121"/>
          <xdr:cNvPicPr preferRelativeResize="1">
            <a:picLocks noChangeAspect="1"/>
          </xdr:cNvPicPr>
        </xdr:nvPicPr>
        <xdr:blipFill>
          <a:blip r:embed="rId31"/>
          <a:stretch>
            <a:fillRect/>
          </a:stretch>
        </xdr:blipFill>
        <xdr:spPr>
          <a:xfrm>
            <a:off x="1146" y="115"/>
            <a:ext cx="76" cy="3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0" name="Picture 122"/>
          <xdr:cNvPicPr preferRelativeResize="1">
            <a:picLocks noChangeAspect="1"/>
          </xdr:cNvPicPr>
        </xdr:nvPicPr>
        <xdr:blipFill>
          <a:blip r:embed="rId32"/>
          <a:stretch>
            <a:fillRect/>
          </a:stretch>
        </xdr:blipFill>
        <xdr:spPr>
          <a:xfrm>
            <a:off x="1146" y="145"/>
            <a:ext cx="76" cy="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13</xdr:col>
      <xdr:colOff>885825</xdr:colOff>
      <xdr:row>35</xdr:row>
      <xdr:rowOff>28575</xdr:rowOff>
    </xdr:from>
    <xdr:to>
      <xdr:col>15</xdr:col>
      <xdr:colOff>257175</xdr:colOff>
      <xdr:row>44</xdr:row>
      <xdr:rowOff>0</xdr:rowOff>
    </xdr:to>
    <xdr:pic>
      <xdr:nvPicPr>
        <xdr:cNvPr id="41" name="Picture 12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8543925" y="7391400"/>
          <a:ext cx="14668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266700</xdr:colOff>
      <xdr:row>35</xdr:row>
      <xdr:rowOff>28575</xdr:rowOff>
    </xdr:from>
    <xdr:to>
      <xdr:col>18</xdr:col>
      <xdr:colOff>571500</xdr:colOff>
      <xdr:row>44</xdr:row>
      <xdr:rowOff>0</xdr:rowOff>
    </xdr:to>
    <xdr:pic>
      <xdr:nvPicPr>
        <xdr:cNvPr id="42" name="Picture 12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0020300" y="7391400"/>
          <a:ext cx="20478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466725</xdr:colOff>
      <xdr:row>34</xdr:row>
      <xdr:rowOff>0</xdr:rowOff>
    </xdr:from>
    <xdr:to>
      <xdr:col>13</xdr:col>
      <xdr:colOff>828675</xdr:colOff>
      <xdr:row>44</xdr:row>
      <xdr:rowOff>0</xdr:rowOff>
    </xdr:to>
    <xdr:pic>
      <xdr:nvPicPr>
        <xdr:cNvPr id="43" name="Picture 12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7058025" y="7200900"/>
          <a:ext cx="14287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9"/>
  <sheetViews>
    <sheetView tabSelected="1" workbookViewId="0" topLeftCell="A1">
      <selection activeCell="N28" sqref="N28"/>
    </sheetView>
  </sheetViews>
  <sheetFormatPr defaultColWidth="9.140625" defaultRowHeight="12.75"/>
  <cols>
    <col min="1" max="1" width="12.8515625" style="1" customWidth="1"/>
    <col min="2" max="2" width="10.28125" style="1" customWidth="1"/>
    <col min="3" max="3" width="10.7109375" style="1" customWidth="1"/>
    <col min="4" max="4" width="9.421875" style="1" customWidth="1"/>
    <col min="5" max="5" width="8.7109375" style="1" customWidth="1"/>
    <col min="6" max="8" width="8.8515625" style="1" customWidth="1"/>
    <col min="9" max="9" width="6.28125" style="1" bestFit="1" customWidth="1"/>
    <col min="10" max="10" width="6.28125" style="2" bestFit="1" customWidth="1"/>
    <col min="11" max="11" width="7.7109375" style="2" bestFit="1" customWidth="1"/>
    <col min="12" max="13" width="8.00390625" style="2" bestFit="1" customWidth="1"/>
    <col min="14" max="14" width="22.7109375" style="1" customWidth="1"/>
    <col min="15" max="18" width="8.7109375" style="1" customWidth="1"/>
    <col min="19" max="19" width="9.28125" style="1" customWidth="1"/>
    <col min="20" max="21" width="6.28125" style="1" bestFit="1" customWidth="1"/>
    <col min="22" max="22" width="21.7109375" style="1" bestFit="1" customWidth="1"/>
    <col min="23" max="23" width="8.00390625" style="1" customWidth="1"/>
    <col min="24" max="24" width="8.140625" style="1" customWidth="1"/>
    <col min="25" max="27" width="8.8515625" style="1" customWidth="1"/>
    <col min="28" max="28" width="1.8515625" style="1" customWidth="1"/>
    <col min="29" max="29" width="12.57421875" style="1" bestFit="1" customWidth="1"/>
    <col min="30" max="32" width="10.28125" style="1" customWidth="1"/>
    <col min="33" max="16384" width="8.8515625" style="1" customWidth="1"/>
  </cols>
  <sheetData>
    <row r="1" spans="1:19" ht="24" customHeight="1">
      <c r="A1" s="6" t="s">
        <v>38</v>
      </c>
      <c r="J1" s="185" t="s">
        <v>33</v>
      </c>
      <c r="K1" s="102" t="s">
        <v>28</v>
      </c>
      <c r="L1" s="103" t="s">
        <v>26</v>
      </c>
      <c r="M1" s="104"/>
      <c r="N1" s="105"/>
      <c r="O1" s="105"/>
      <c r="P1" s="105"/>
      <c r="Q1" s="106"/>
      <c r="R1" s="107"/>
      <c r="S1" s="108" t="s">
        <v>41</v>
      </c>
    </row>
    <row r="2" spans="10:19" ht="12.75">
      <c r="J2" s="186"/>
      <c r="K2" s="109"/>
      <c r="L2" s="110"/>
      <c r="M2" s="111"/>
      <c r="N2" s="112"/>
      <c r="O2" s="112"/>
      <c r="P2" s="112"/>
      <c r="Q2" s="113"/>
      <c r="R2" s="113"/>
      <c r="S2" s="114"/>
    </row>
    <row r="3" spans="1:19" s="5" customFormat="1" ht="16.5" thickBot="1">
      <c r="A3" s="187" t="s">
        <v>10</v>
      </c>
      <c r="B3" s="188"/>
      <c r="C3" s="188"/>
      <c r="D3" s="188"/>
      <c r="E3" s="188"/>
      <c r="F3" s="188"/>
      <c r="G3" s="188"/>
      <c r="H3" s="188"/>
      <c r="J3" s="186"/>
      <c r="K3" s="115" t="s">
        <v>29</v>
      </c>
      <c r="L3" s="116" t="s">
        <v>27</v>
      </c>
      <c r="M3" s="117" t="s">
        <v>4</v>
      </c>
      <c r="N3" s="118"/>
      <c r="O3" s="118"/>
      <c r="P3" s="118"/>
      <c r="Q3" s="119"/>
      <c r="R3" s="120"/>
      <c r="S3" s="121" t="s">
        <v>42</v>
      </c>
    </row>
    <row r="4" spans="1:19" ht="12.75">
      <c r="A4" s="21"/>
      <c r="B4" s="160" t="s">
        <v>62</v>
      </c>
      <c r="C4" s="156" t="s">
        <v>12</v>
      </c>
      <c r="D4" s="160" t="s">
        <v>57</v>
      </c>
      <c r="E4" s="165" t="s">
        <v>63</v>
      </c>
      <c r="F4" s="22"/>
      <c r="G4" s="23"/>
      <c r="H4" s="24"/>
      <c r="J4" s="186"/>
      <c r="K4" s="122"/>
      <c r="L4" s="123"/>
      <c r="M4" s="124">
        <v>1</v>
      </c>
      <c r="N4" s="119"/>
      <c r="O4" s="119"/>
      <c r="P4" s="119"/>
      <c r="Q4" s="119"/>
      <c r="R4" s="125"/>
      <c r="S4" s="114"/>
    </row>
    <row r="5" spans="1:19" ht="12.75">
      <c r="A5" s="25"/>
      <c r="B5" s="161"/>
      <c r="C5" s="163"/>
      <c r="D5" s="161"/>
      <c r="E5" s="166"/>
      <c r="F5" s="26"/>
      <c r="G5" s="27"/>
      <c r="H5" s="28"/>
      <c r="J5" s="186"/>
      <c r="K5" s="122"/>
      <c r="L5" s="123"/>
      <c r="M5" s="124"/>
      <c r="N5" s="125"/>
      <c r="O5" s="125"/>
      <c r="P5" s="125"/>
      <c r="Q5" s="125"/>
      <c r="R5" s="125"/>
      <c r="S5" s="114"/>
    </row>
    <row r="6" spans="1:19" ht="12.75">
      <c r="A6" s="29" t="s">
        <v>9</v>
      </c>
      <c r="B6" s="162"/>
      <c r="C6" s="164"/>
      <c r="D6" s="162"/>
      <c r="E6" s="166"/>
      <c r="F6" s="30" t="s">
        <v>3</v>
      </c>
      <c r="G6" s="31"/>
      <c r="H6" s="32"/>
      <c r="J6" s="186"/>
      <c r="K6" s="122"/>
      <c r="L6" s="123"/>
      <c r="M6" s="124"/>
      <c r="N6" s="119"/>
      <c r="O6" s="119"/>
      <c r="P6" s="119"/>
      <c r="Q6" s="126"/>
      <c r="R6" s="125"/>
      <c r="S6" s="114"/>
    </row>
    <row r="7" spans="1:19" ht="13.5" thickBot="1">
      <c r="A7" s="33" t="s">
        <v>19</v>
      </c>
      <c r="B7" s="34">
        <v>100</v>
      </c>
      <c r="C7" s="34" t="s">
        <v>11</v>
      </c>
      <c r="D7" s="34">
        <v>300</v>
      </c>
      <c r="E7" s="35">
        <f>D7/20</f>
        <v>15</v>
      </c>
      <c r="F7" s="36" t="s">
        <v>20</v>
      </c>
      <c r="G7" s="37"/>
      <c r="H7" s="38"/>
      <c r="J7" s="186"/>
      <c r="K7" s="122"/>
      <c r="L7" s="123"/>
      <c r="M7" s="124">
        <v>2</v>
      </c>
      <c r="N7" s="119"/>
      <c r="O7" s="119"/>
      <c r="P7" s="119"/>
      <c r="Q7" s="119"/>
      <c r="R7" s="127"/>
      <c r="S7" s="114"/>
    </row>
    <row r="8" spans="1:19" ht="14.25" thickBot="1" thickTop="1">
      <c r="A8" s="158" t="s">
        <v>58</v>
      </c>
      <c r="B8" s="39">
        <v>50</v>
      </c>
      <c r="C8" s="39">
        <v>50</v>
      </c>
      <c r="D8" s="39">
        <v>400</v>
      </c>
      <c r="E8" s="39">
        <f>D8/20</f>
        <v>20</v>
      </c>
      <c r="F8" s="179" t="s">
        <v>18</v>
      </c>
      <c r="G8" s="180"/>
      <c r="H8" s="181"/>
      <c r="J8" s="186"/>
      <c r="K8" s="122"/>
      <c r="L8" s="123"/>
      <c r="M8" s="124"/>
      <c r="N8" s="119"/>
      <c r="O8" s="119"/>
      <c r="P8" s="119"/>
      <c r="Q8" s="119"/>
      <c r="R8" s="127"/>
      <c r="S8" s="114"/>
    </row>
    <row r="9" spans="1:19" ht="14.25" thickBot="1" thickTop="1">
      <c r="A9" s="159"/>
      <c r="B9" s="40"/>
      <c r="C9" s="40"/>
      <c r="D9" s="40"/>
      <c r="E9" s="40"/>
      <c r="F9" s="179"/>
      <c r="G9" s="180"/>
      <c r="H9" s="181"/>
      <c r="J9" s="186"/>
      <c r="K9" s="122"/>
      <c r="L9" s="123"/>
      <c r="M9" s="124"/>
      <c r="N9" s="119"/>
      <c r="O9" s="119"/>
      <c r="P9" s="119"/>
      <c r="Q9" s="119"/>
      <c r="R9" s="127"/>
      <c r="S9" s="114"/>
    </row>
    <row r="10" spans="1:19" ht="13.5" thickTop="1">
      <c r="A10" s="41" t="s">
        <v>4</v>
      </c>
      <c r="B10" s="39">
        <v>100</v>
      </c>
      <c r="C10" s="39">
        <v>80</v>
      </c>
      <c r="D10" s="39">
        <v>850</v>
      </c>
      <c r="E10" s="39">
        <f>ROUNDUP((D10/20),0)</f>
        <v>43</v>
      </c>
      <c r="F10" s="42" t="s">
        <v>0</v>
      </c>
      <c r="G10" s="42"/>
      <c r="H10" s="17" t="s">
        <v>48</v>
      </c>
      <c r="J10" s="186"/>
      <c r="K10" s="122"/>
      <c r="L10" s="123"/>
      <c r="M10" s="124">
        <v>3</v>
      </c>
      <c r="N10" s="119"/>
      <c r="O10" s="119"/>
      <c r="P10" s="119"/>
      <c r="Q10" s="119"/>
      <c r="R10" s="127"/>
      <c r="S10" s="114"/>
    </row>
    <row r="11" spans="1:19" ht="12.75">
      <c r="A11" s="43"/>
      <c r="B11" s="42"/>
      <c r="C11" s="42"/>
      <c r="D11" s="42"/>
      <c r="E11" s="42"/>
      <c r="F11" s="44"/>
      <c r="G11" s="45"/>
      <c r="H11" s="15" t="s">
        <v>13</v>
      </c>
      <c r="J11" s="186"/>
      <c r="K11" s="122"/>
      <c r="L11" s="123"/>
      <c r="M11" s="124"/>
      <c r="N11" s="125"/>
      <c r="O11" s="125"/>
      <c r="P11" s="125"/>
      <c r="Q11" s="125"/>
      <c r="R11" s="125"/>
      <c r="S11" s="114"/>
    </row>
    <row r="12" spans="1:19" ht="12.75">
      <c r="A12" s="25"/>
      <c r="B12" s="46"/>
      <c r="C12" s="47"/>
      <c r="D12" s="47"/>
      <c r="E12" s="48"/>
      <c r="F12" s="49"/>
      <c r="G12" s="50"/>
      <c r="H12" s="14" t="s">
        <v>46</v>
      </c>
      <c r="J12" s="186"/>
      <c r="K12" s="122"/>
      <c r="L12" s="123"/>
      <c r="M12" s="124"/>
      <c r="N12" s="119"/>
      <c r="O12" s="119"/>
      <c r="P12" s="119"/>
      <c r="Q12" s="119"/>
      <c r="R12" s="127"/>
      <c r="S12" s="114"/>
    </row>
    <row r="13" spans="1:19" ht="12.75">
      <c r="A13" s="25"/>
      <c r="B13" s="51"/>
      <c r="C13" s="47"/>
      <c r="D13" s="47"/>
      <c r="E13" s="48"/>
      <c r="F13" s="52" t="s">
        <v>14</v>
      </c>
      <c r="G13" s="53"/>
      <c r="H13" s="16" t="s">
        <v>77</v>
      </c>
      <c r="J13" s="186"/>
      <c r="K13" s="122"/>
      <c r="L13" s="123"/>
      <c r="M13" s="124">
        <v>4</v>
      </c>
      <c r="N13" s="119"/>
      <c r="O13" s="119"/>
      <c r="P13" s="119"/>
      <c r="Q13" s="119"/>
      <c r="R13" s="127"/>
      <c r="S13" s="114"/>
    </row>
    <row r="14" spans="1:19" ht="12.75">
      <c r="A14" s="25"/>
      <c r="B14" s="51"/>
      <c r="C14" s="47"/>
      <c r="D14" s="47"/>
      <c r="E14" s="48"/>
      <c r="F14" s="44" t="s">
        <v>15</v>
      </c>
      <c r="G14" s="54"/>
      <c r="H14" s="15" t="s">
        <v>78</v>
      </c>
      <c r="J14" s="186"/>
      <c r="K14" s="109"/>
      <c r="L14" s="128"/>
      <c r="M14" s="111"/>
      <c r="N14" s="113"/>
      <c r="O14" s="113"/>
      <c r="P14" s="113"/>
      <c r="Q14" s="113"/>
      <c r="R14" s="113"/>
      <c r="S14" s="129"/>
    </row>
    <row r="15" spans="1:19" ht="12.75">
      <c r="A15" s="25"/>
      <c r="B15" s="18" t="s">
        <v>59</v>
      </c>
      <c r="C15" s="19"/>
      <c r="D15" s="19"/>
      <c r="E15" s="20"/>
      <c r="F15" s="44" t="s">
        <v>16</v>
      </c>
      <c r="G15" s="54"/>
      <c r="H15" s="15" t="s">
        <v>79</v>
      </c>
      <c r="J15" s="186"/>
      <c r="K15" s="115" t="s">
        <v>30</v>
      </c>
      <c r="L15" s="116" t="s">
        <v>31</v>
      </c>
      <c r="M15" s="130"/>
      <c r="N15" s="118"/>
      <c r="O15" s="118"/>
      <c r="P15" s="118"/>
      <c r="Q15" s="118"/>
      <c r="R15" s="120"/>
      <c r="S15" s="131" t="s">
        <v>43</v>
      </c>
    </row>
    <row r="16" spans="1:19" ht="14.25" customHeight="1" thickBot="1">
      <c r="A16" s="55"/>
      <c r="B16" s="40" t="s">
        <v>47</v>
      </c>
      <c r="C16" s="40"/>
      <c r="D16" s="40"/>
      <c r="E16" s="40"/>
      <c r="F16" s="44" t="s">
        <v>17</v>
      </c>
      <c r="G16" s="54"/>
      <c r="H16" s="15" t="s">
        <v>80</v>
      </c>
      <c r="J16" s="186"/>
      <c r="K16" s="122"/>
      <c r="L16" s="123"/>
      <c r="M16" s="124"/>
      <c r="N16" s="119"/>
      <c r="O16" s="119"/>
      <c r="P16" s="119"/>
      <c r="Q16" s="119"/>
      <c r="R16" s="127"/>
      <c r="S16" s="114"/>
    </row>
    <row r="17" spans="1:19" ht="13.5" thickTop="1">
      <c r="A17" s="41" t="s">
        <v>2</v>
      </c>
      <c r="B17" s="39">
        <v>100</v>
      </c>
      <c r="C17" s="39">
        <v>20</v>
      </c>
      <c r="D17" s="39">
        <v>500</v>
      </c>
      <c r="E17" s="39">
        <f>D17/20</f>
        <v>25</v>
      </c>
      <c r="F17" s="56" t="s">
        <v>50</v>
      </c>
      <c r="G17" s="57"/>
      <c r="H17" s="58"/>
      <c r="J17" s="186"/>
      <c r="K17" s="122"/>
      <c r="L17" s="123"/>
      <c r="M17" s="124"/>
      <c r="N17" s="125"/>
      <c r="O17" s="125"/>
      <c r="P17" s="125"/>
      <c r="Q17" s="125"/>
      <c r="R17" s="125"/>
      <c r="S17" s="114"/>
    </row>
    <row r="18" spans="1:19" ht="13.5" thickBot="1">
      <c r="A18" s="25"/>
      <c r="B18" s="42">
        <v>100</v>
      </c>
      <c r="C18" s="42">
        <v>100</v>
      </c>
      <c r="D18" s="42">
        <v>1400</v>
      </c>
      <c r="E18" s="44">
        <f>D18/20</f>
        <v>70</v>
      </c>
      <c r="F18" s="44" t="s">
        <v>51</v>
      </c>
      <c r="G18" s="59"/>
      <c r="H18" s="60"/>
      <c r="J18" s="101" t="s">
        <v>75</v>
      </c>
      <c r="K18" s="132"/>
      <c r="L18" s="132"/>
      <c r="M18" s="132"/>
      <c r="N18" s="132"/>
      <c r="O18" s="132"/>
      <c r="P18" s="132"/>
      <c r="Q18" s="132"/>
      <c r="R18" s="132"/>
      <c r="S18" s="114"/>
    </row>
    <row r="19" spans="1:19" ht="38.25">
      <c r="A19" s="25"/>
      <c r="B19" s="42">
        <v>100</v>
      </c>
      <c r="C19" s="42">
        <v>200</v>
      </c>
      <c r="D19" s="42">
        <v>1250</v>
      </c>
      <c r="E19" s="44">
        <v>63</v>
      </c>
      <c r="F19" s="44" t="s">
        <v>51</v>
      </c>
      <c r="G19" s="59"/>
      <c r="H19" s="60"/>
      <c r="J19" s="182" t="s">
        <v>34</v>
      </c>
      <c r="K19" s="70" t="s">
        <v>30</v>
      </c>
      <c r="L19" s="71" t="s">
        <v>36</v>
      </c>
      <c r="M19" s="72"/>
      <c r="N19" s="73"/>
      <c r="O19" s="74"/>
      <c r="P19" s="74"/>
      <c r="Q19" s="74"/>
      <c r="R19" s="74"/>
      <c r="S19" s="75"/>
    </row>
    <row r="20" spans="1:19" ht="12.75">
      <c r="A20" s="25"/>
      <c r="B20" s="42">
        <v>100</v>
      </c>
      <c r="C20" s="42">
        <v>300</v>
      </c>
      <c r="D20" s="42">
        <v>1050</v>
      </c>
      <c r="E20" s="44">
        <v>53</v>
      </c>
      <c r="F20" s="44" t="s">
        <v>52</v>
      </c>
      <c r="G20" s="59"/>
      <c r="H20" s="60"/>
      <c r="J20" s="183"/>
      <c r="K20" s="76"/>
      <c r="L20" s="77" t="s">
        <v>37</v>
      </c>
      <c r="M20" s="78"/>
      <c r="N20" s="77"/>
      <c r="O20" s="79"/>
      <c r="P20" s="79"/>
      <c r="Q20" s="79"/>
      <c r="R20" s="79"/>
      <c r="S20" s="60"/>
    </row>
    <row r="21" spans="1:19" ht="13.5" thickBot="1">
      <c r="A21" s="25"/>
      <c r="B21" s="42">
        <v>100</v>
      </c>
      <c r="C21" s="42">
        <v>400</v>
      </c>
      <c r="D21" s="42">
        <v>950</v>
      </c>
      <c r="E21" s="42">
        <v>48</v>
      </c>
      <c r="F21" s="44" t="s">
        <v>52</v>
      </c>
      <c r="G21" s="59"/>
      <c r="H21" s="60"/>
      <c r="J21" s="184"/>
      <c r="K21" s="80"/>
      <c r="L21" s="81"/>
      <c r="M21" s="82"/>
      <c r="N21" s="83"/>
      <c r="O21" s="84"/>
      <c r="P21" s="84"/>
      <c r="Q21" s="84"/>
      <c r="R21" s="84"/>
      <c r="S21" s="85"/>
    </row>
    <row r="22" spans="1:19" ht="13.5" thickBot="1">
      <c r="A22" s="61"/>
      <c r="B22" s="40">
        <v>100</v>
      </c>
      <c r="C22" s="40">
        <v>500</v>
      </c>
      <c r="D22" s="40">
        <v>850</v>
      </c>
      <c r="E22" s="62">
        <v>43</v>
      </c>
      <c r="F22" s="62" t="s">
        <v>52</v>
      </c>
      <c r="G22" s="63"/>
      <c r="H22" s="64"/>
      <c r="J22" s="182" t="s">
        <v>35</v>
      </c>
      <c r="K22" s="70" t="s">
        <v>32</v>
      </c>
      <c r="L22" s="71"/>
      <c r="M22" s="72"/>
      <c r="N22" s="73"/>
      <c r="O22" s="74"/>
      <c r="P22" s="74"/>
      <c r="Q22" s="74"/>
      <c r="R22" s="74"/>
      <c r="S22" s="60"/>
    </row>
    <row r="23" spans="1:19" ht="14.25" thickBot="1" thickTop="1">
      <c r="A23" s="65" t="s">
        <v>1</v>
      </c>
      <c r="B23" s="66">
        <v>100</v>
      </c>
      <c r="C23" s="66">
        <v>500</v>
      </c>
      <c r="D23" s="66" t="s">
        <v>11</v>
      </c>
      <c r="E23" s="67" t="s">
        <v>11</v>
      </c>
      <c r="F23" s="67" t="s">
        <v>53</v>
      </c>
      <c r="G23" s="68"/>
      <c r="H23" s="69"/>
      <c r="J23" s="183"/>
      <c r="K23" s="76"/>
      <c r="L23" s="46"/>
      <c r="M23" s="78"/>
      <c r="N23" s="77"/>
      <c r="O23" s="79"/>
      <c r="P23" s="79"/>
      <c r="Q23" s="79"/>
      <c r="R23" s="79"/>
      <c r="S23" s="60"/>
    </row>
    <row r="24" spans="1:19" ht="16.5" thickBot="1">
      <c r="A24" s="4" t="s">
        <v>7</v>
      </c>
      <c r="J24" s="184"/>
      <c r="K24" s="80"/>
      <c r="L24" s="81"/>
      <c r="M24" s="82"/>
      <c r="N24" s="83"/>
      <c r="O24" s="84"/>
      <c r="P24" s="84"/>
      <c r="Q24" s="84"/>
      <c r="R24" s="84"/>
      <c r="S24" s="85"/>
    </row>
    <row r="25" spans="1:19" ht="54.75" customHeight="1" thickBot="1">
      <c r="A25" s="86" t="s">
        <v>6</v>
      </c>
      <c r="B25" s="156" t="s">
        <v>65</v>
      </c>
      <c r="C25" s="172" t="s">
        <v>66</v>
      </c>
      <c r="D25" s="156" t="s">
        <v>67</v>
      </c>
      <c r="E25" s="156" t="s">
        <v>60</v>
      </c>
      <c r="F25" s="156" t="s">
        <v>61</v>
      </c>
      <c r="G25" s="156" t="s">
        <v>68</v>
      </c>
      <c r="H25" s="156" t="s">
        <v>76</v>
      </c>
      <c r="I25" s="156" t="s">
        <v>69</v>
      </c>
      <c r="J25" s="174" t="s">
        <v>70</v>
      </c>
      <c r="K25" s="177" t="s">
        <v>71</v>
      </c>
      <c r="L25" s="156" t="s">
        <v>72</v>
      </c>
      <c r="M25" s="156" t="s">
        <v>73</v>
      </c>
      <c r="N25" s="153" t="s">
        <v>44</v>
      </c>
      <c r="O25" s="176" t="s">
        <v>39</v>
      </c>
      <c r="P25" s="176"/>
      <c r="Q25" s="176"/>
      <c r="R25" s="176"/>
      <c r="S25" s="170" t="s">
        <v>74</v>
      </c>
    </row>
    <row r="26" spans="1:19" ht="15.75" thickBot="1" thickTop="1">
      <c r="A26" s="87"/>
      <c r="B26" s="157"/>
      <c r="C26" s="173"/>
      <c r="D26" s="157"/>
      <c r="E26" s="157"/>
      <c r="F26" s="157"/>
      <c r="G26" s="157"/>
      <c r="H26" s="157"/>
      <c r="I26" s="157"/>
      <c r="J26" s="175"/>
      <c r="K26" s="178"/>
      <c r="L26" s="157"/>
      <c r="M26" s="157"/>
      <c r="N26" s="151" t="s">
        <v>45</v>
      </c>
      <c r="O26" s="92">
        <v>1</v>
      </c>
      <c r="P26" s="93">
        <v>2</v>
      </c>
      <c r="Q26" s="93">
        <v>3</v>
      </c>
      <c r="R26" s="94">
        <v>4</v>
      </c>
      <c r="S26" s="171"/>
    </row>
    <row r="27" spans="1:19" ht="16.5" thickTop="1">
      <c r="A27" s="167" t="s">
        <v>64</v>
      </c>
      <c r="B27" s="139"/>
      <c r="C27" s="133" t="s">
        <v>23</v>
      </c>
      <c r="D27" s="139"/>
      <c r="E27" s="139"/>
      <c r="F27" s="139"/>
      <c r="G27" s="139"/>
      <c r="H27" s="139"/>
      <c r="I27" s="139"/>
      <c r="J27" s="140"/>
      <c r="K27" s="154">
        <f>L28</f>
        <v>3</v>
      </c>
      <c r="L27" s="138"/>
      <c r="M27" s="138"/>
      <c r="N27" s="152" t="s">
        <v>5</v>
      </c>
      <c r="O27" s="141">
        <f>$O$26*K28</f>
        <v>5</v>
      </c>
      <c r="P27" s="142">
        <f>$P$26*K28</f>
        <v>10</v>
      </c>
      <c r="Q27" s="142">
        <f>$Q$26*K28</f>
        <v>15</v>
      </c>
      <c r="R27" s="143">
        <f>$R$26*K28</f>
        <v>20</v>
      </c>
      <c r="S27" s="150"/>
    </row>
    <row r="28" spans="1:19" ht="15.75">
      <c r="A28" s="168"/>
      <c r="B28" s="88">
        <v>50</v>
      </c>
      <c r="C28" s="8" t="s">
        <v>24</v>
      </c>
      <c r="D28" s="88">
        <v>50</v>
      </c>
      <c r="E28" s="88">
        <v>600</v>
      </c>
      <c r="F28" s="88">
        <v>750</v>
      </c>
      <c r="G28" s="88">
        <v>5</v>
      </c>
      <c r="H28" s="88">
        <v>0.5</v>
      </c>
      <c r="I28" s="88">
        <v>6</v>
      </c>
      <c r="J28" s="90">
        <v>12</v>
      </c>
      <c r="K28" s="96">
        <v>5</v>
      </c>
      <c r="L28" s="88">
        <v>3</v>
      </c>
      <c r="M28" s="88">
        <v>6</v>
      </c>
      <c r="N28" s="42" t="s">
        <v>21</v>
      </c>
      <c r="O28" s="144">
        <f>ROUNDUP((SQRT(($O$26*$O$26)+(O27*O27))/$K27),0)+1</f>
        <v>3</v>
      </c>
      <c r="P28" s="145">
        <f>ROUNDUP((SQRT(($P$26*$P$26)+(P27*P27))/$K27),0)+1</f>
        <v>5</v>
      </c>
      <c r="Q28" s="145">
        <f>ROUNDUP((SQRT(($Q$26*$Q$26)+(Q27*Q27))/$K27),0)+1</f>
        <v>7</v>
      </c>
      <c r="R28" s="146">
        <f>ROUNDUP((SQRT(($R$26*$R$26)+(R27*R27))/$K27),0)+1</f>
        <v>8</v>
      </c>
      <c r="S28" s="97">
        <v>5</v>
      </c>
    </row>
    <row r="29" spans="1:19" ht="19.5" thickBot="1">
      <c r="A29" s="169"/>
      <c r="B29" s="89"/>
      <c r="C29" s="9"/>
      <c r="D29" s="89"/>
      <c r="E29" s="89"/>
      <c r="F29" s="89"/>
      <c r="G29" s="89"/>
      <c r="H29" s="89"/>
      <c r="I29" s="89"/>
      <c r="J29" s="91"/>
      <c r="K29" s="155">
        <f>M28</f>
        <v>6</v>
      </c>
      <c r="L29" s="134" t="s">
        <v>40</v>
      </c>
      <c r="M29" s="89"/>
      <c r="N29" s="40" t="s">
        <v>22</v>
      </c>
      <c r="O29" s="147">
        <f>ROUNDUP((SQRT(($O$26*$O$26)+(O27*O27))/$K29),0)+1</f>
        <v>2</v>
      </c>
      <c r="P29" s="148">
        <f>ROUNDUP((SQRT(($P$26*$P$26)+(P27*P27))/$K29),0)+1</f>
        <v>3</v>
      </c>
      <c r="Q29" s="148">
        <f>ROUNDUP((SQRT(($Q$26*$Q$26)+(Q27*Q27))/$K29),0)+1</f>
        <v>4</v>
      </c>
      <c r="R29" s="149">
        <f>ROUNDUP((SQRT(($R$26*$R$26)+(R27*R27))/$K29),0)+1</f>
        <v>5</v>
      </c>
      <c r="S29" s="98"/>
    </row>
    <row r="30" spans="1:19" ht="16.5" customHeight="1" thickTop="1">
      <c r="A30" s="167" t="s">
        <v>56</v>
      </c>
      <c r="B30" s="139"/>
      <c r="C30" s="133" t="s">
        <v>23</v>
      </c>
      <c r="D30" s="139"/>
      <c r="E30" s="135" t="s">
        <v>54</v>
      </c>
      <c r="F30" s="139"/>
      <c r="G30" s="139"/>
      <c r="H30" s="139"/>
      <c r="I30" s="139"/>
      <c r="J30" s="140"/>
      <c r="K30" s="154">
        <f>L31</f>
        <v>3</v>
      </c>
      <c r="L30" s="138"/>
      <c r="M30" s="138"/>
      <c r="N30" s="95" t="s">
        <v>5</v>
      </c>
      <c r="O30" s="141">
        <f>$O$26*K31</f>
        <v>40</v>
      </c>
      <c r="P30" s="142">
        <f>$P$26*K31</f>
        <v>80</v>
      </c>
      <c r="Q30" s="142">
        <f>$Q$26*K31</f>
        <v>120</v>
      </c>
      <c r="R30" s="143">
        <f>$R$26*K31</f>
        <v>160</v>
      </c>
      <c r="S30" s="150"/>
    </row>
    <row r="31" spans="1:19" ht="15.75">
      <c r="A31" s="168"/>
      <c r="B31" s="88">
        <v>600</v>
      </c>
      <c r="C31" s="8" t="s">
        <v>25</v>
      </c>
      <c r="D31" s="88">
        <v>120</v>
      </c>
      <c r="E31" s="10" t="s">
        <v>8</v>
      </c>
      <c r="F31" s="88">
        <v>750</v>
      </c>
      <c r="G31" s="88">
        <v>45</v>
      </c>
      <c r="H31" s="88">
        <v>1.2</v>
      </c>
      <c r="I31" s="88">
        <v>12</v>
      </c>
      <c r="J31" s="90">
        <v>12</v>
      </c>
      <c r="K31" s="96">
        <v>40</v>
      </c>
      <c r="L31" s="88">
        <v>3</v>
      </c>
      <c r="M31" s="88">
        <v>6</v>
      </c>
      <c r="N31" s="42" t="s">
        <v>21</v>
      </c>
      <c r="O31" s="144">
        <f>ROUNDUP((SQRT(($O$26*$O$26)+(O30*O30))/$K30),0)+1</f>
        <v>15</v>
      </c>
      <c r="P31" s="145">
        <f>ROUNDUP((SQRT(($P$26*$P$26)+(P30*P30))/$K30),0)+1</f>
        <v>28</v>
      </c>
      <c r="Q31" s="145">
        <f>ROUNDUP((SQRT(($Q$26*$Q$26)+(Q30*Q30))/$K30),0)+1</f>
        <v>42</v>
      </c>
      <c r="R31" s="146">
        <f>ROUNDUP((SQRT(($R$26*$R$26)+(R30*R30))/$K30),0)+1</f>
        <v>55</v>
      </c>
      <c r="S31" s="97">
        <v>20</v>
      </c>
    </row>
    <row r="32" spans="1:19" ht="19.5" thickBot="1">
      <c r="A32" s="169"/>
      <c r="B32" s="89"/>
      <c r="C32" s="9" t="s">
        <v>24</v>
      </c>
      <c r="D32" s="89"/>
      <c r="E32" s="136"/>
      <c r="F32" s="89"/>
      <c r="G32" s="89"/>
      <c r="H32" s="89"/>
      <c r="I32" s="89"/>
      <c r="J32" s="91"/>
      <c r="K32" s="155">
        <f>M31</f>
        <v>6</v>
      </c>
      <c r="L32" s="134" t="s">
        <v>40</v>
      </c>
      <c r="M32" s="89"/>
      <c r="N32" s="40" t="s">
        <v>22</v>
      </c>
      <c r="O32" s="147">
        <f>ROUNDUP((SQRT(($O$26*$O$26)+(O30*O30))/$K32),0)+1</f>
        <v>8</v>
      </c>
      <c r="P32" s="148">
        <f>ROUNDUP((SQRT(($P$26*$P$26)+(P30*P30))/$K32),0)+1</f>
        <v>15</v>
      </c>
      <c r="Q32" s="148">
        <f>ROUNDUP((SQRT(($Q$26*$Q$26)+(Q30*Q30))/$K32),0)+1</f>
        <v>22</v>
      </c>
      <c r="R32" s="149">
        <f>ROUNDUP((SQRT(($R$26*$R$26)+(R30*R30))/$K32),0)+1</f>
        <v>28</v>
      </c>
      <c r="S32" s="98"/>
    </row>
    <row r="33" spans="1:14" ht="16.5" thickTop="1">
      <c r="A33" s="11" t="s">
        <v>55</v>
      </c>
      <c r="B33" s="12"/>
      <c r="C33" s="12"/>
      <c r="D33" s="12"/>
      <c r="E33" s="137"/>
      <c r="F33" s="12"/>
      <c r="G33" s="12"/>
      <c r="H33" s="12"/>
      <c r="I33" s="12"/>
      <c r="J33" s="12"/>
      <c r="K33" s="12"/>
      <c r="L33" s="12"/>
      <c r="M33" s="12"/>
      <c r="N33" s="7"/>
    </row>
    <row r="34" spans="1:14" ht="15.75">
      <c r="A34" s="99" t="s">
        <v>49</v>
      </c>
      <c r="B34" s="13"/>
      <c r="C34" s="13"/>
      <c r="D34" s="13"/>
      <c r="E34" s="13"/>
      <c r="F34" s="13"/>
      <c r="G34" s="13"/>
      <c r="H34" s="13"/>
      <c r="I34" s="13"/>
      <c r="J34" s="100"/>
      <c r="K34" s="100"/>
      <c r="L34" s="100"/>
      <c r="M34" s="100"/>
      <c r="N34" s="13"/>
    </row>
    <row r="35" spans="10:13" ht="12.75">
      <c r="J35" s="3"/>
      <c r="K35" s="3"/>
      <c r="L35" s="3"/>
      <c r="M35" s="3"/>
    </row>
    <row r="36" spans="10:13" ht="12.75">
      <c r="J36" s="3"/>
      <c r="K36" s="3"/>
      <c r="L36" s="3"/>
      <c r="M36" s="3"/>
    </row>
    <row r="37" spans="10:13" ht="12.75">
      <c r="J37" s="3"/>
      <c r="K37" s="3"/>
      <c r="L37" s="3"/>
      <c r="M37" s="3"/>
    </row>
    <row r="38" spans="10:13" ht="12.75">
      <c r="J38" s="3"/>
      <c r="K38" s="3"/>
      <c r="L38" s="3"/>
      <c r="M38" s="3"/>
    </row>
    <row r="39" spans="10:13" ht="12.75">
      <c r="J39" s="3"/>
      <c r="K39" s="3"/>
      <c r="L39" s="3"/>
      <c r="M39" s="3"/>
    </row>
    <row r="40" spans="10:13" ht="12.75">
      <c r="J40" s="3"/>
      <c r="K40" s="3"/>
      <c r="L40" s="3"/>
      <c r="M40" s="3"/>
    </row>
    <row r="41" spans="10:13" ht="12.75">
      <c r="J41" s="3"/>
      <c r="K41" s="3"/>
      <c r="L41" s="3"/>
      <c r="M41" s="3"/>
    </row>
    <row r="42" spans="10:13" ht="12.75">
      <c r="J42" s="3"/>
      <c r="K42" s="3"/>
      <c r="L42" s="3"/>
      <c r="M42" s="3"/>
    </row>
    <row r="43" spans="10:13" ht="12.75">
      <c r="J43" s="3"/>
      <c r="K43" s="3"/>
      <c r="L43" s="3"/>
      <c r="M43" s="3"/>
    </row>
    <row r="44" spans="10:13" ht="12.75">
      <c r="J44" s="3"/>
      <c r="K44" s="3"/>
      <c r="L44" s="3"/>
      <c r="M44" s="3"/>
    </row>
    <row r="45" spans="10:13" ht="12.75">
      <c r="J45" s="3"/>
      <c r="K45" s="3"/>
      <c r="L45" s="3"/>
      <c r="M45" s="3"/>
    </row>
    <row r="46" spans="10:13" ht="12.75">
      <c r="J46" s="3"/>
      <c r="K46" s="3"/>
      <c r="L46" s="3"/>
      <c r="M46" s="3"/>
    </row>
    <row r="47" spans="10:13" ht="12.75">
      <c r="J47" s="3"/>
      <c r="K47" s="3"/>
      <c r="L47" s="3"/>
      <c r="M47" s="3"/>
    </row>
    <row r="48" spans="10:13" ht="12.75">
      <c r="J48" s="3"/>
      <c r="K48" s="3"/>
      <c r="L48" s="3"/>
      <c r="M48" s="3"/>
    </row>
    <row r="49" spans="10:13" ht="12.75">
      <c r="J49" s="3"/>
      <c r="K49" s="3"/>
      <c r="L49" s="3"/>
      <c r="M49" s="3"/>
    </row>
    <row r="50" spans="10:13" ht="12.75">
      <c r="J50" s="3"/>
      <c r="K50" s="3"/>
      <c r="L50" s="3"/>
      <c r="M50" s="3"/>
    </row>
    <row r="51" spans="10:13" ht="12.75">
      <c r="J51" s="3"/>
      <c r="K51" s="3"/>
      <c r="L51" s="3"/>
      <c r="M51" s="3"/>
    </row>
    <row r="52" spans="10:13" ht="12.75">
      <c r="J52" s="3"/>
      <c r="K52" s="3"/>
      <c r="L52" s="3"/>
      <c r="M52" s="3"/>
    </row>
    <row r="53" spans="10:13" ht="12.75">
      <c r="J53" s="3"/>
      <c r="K53" s="3"/>
      <c r="L53" s="3"/>
      <c r="M53" s="3"/>
    </row>
    <row r="54" spans="10:13" ht="12.75">
      <c r="J54" s="3"/>
      <c r="K54" s="3"/>
      <c r="L54" s="3"/>
      <c r="M54" s="3"/>
    </row>
    <row r="55" spans="10:13" ht="12.75">
      <c r="J55" s="3"/>
      <c r="K55" s="3"/>
      <c r="L55" s="3"/>
      <c r="M55" s="3"/>
    </row>
    <row r="56" spans="10:13" ht="12.75">
      <c r="J56" s="3"/>
      <c r="K56" s="3"/>
      <c r="L56" s="3"/>
      <c r="M56" s="3"/>
    </row>
    <row r="57" spans="10:13" ht="12.75">
      <c r="J57" s="3"/>
      <c r="K57" s="3"/>
      <c r="L57" s="3"/>
      <c r="M57" s="3"/>
    </row>
    <row r="58" spans="10:13" ht="12.75">
      <c r="J58" s="3"/>
      <c r="K58" s="3"/>
      <c r="L58" s="3"/>
      <c r="M58" s="3"/>
    </row>
    <row r="59" spans="10:13" ht="12.75">
      <c r="J59" s="3"/>
      <c r="K59" s="3"/>
      <c r="L59" s="3"/>
      <c r="M59" s="3"/>
    </row>
    <row r="60" spans="10:13" ht="12.75">
      <c r="J60" s="3"/>
      <c r="K60" s="3"/>
      <c r="L60" s="3"/>
      <c r="M60" s="3"/>
    </row>
    <row r="61" spans="10:13" ht="12.75">
      <c r="J61" s="3"/>
      <c r="K61" s="3"/>
      <c r="L61" s="3"/>
      <c r="M61" s="3"/>
    </row>
    <row r="62" spans="10:13" ht="12.75">
      <c r="J62" s="3"/>
      <c r="K62" s="3"/>
      <c r="L62" s="3"/>
      <c r="M62" s="3"/>
    </row>
    <row r="63" spans="10:13" ht="12.75">
      <c r="J63" s="3"/>
      <c r="K63" s="3"/>
      <c r="L63" s="3"/>
      <c r="M63" s="3"/>
    </row>
    <row r="64" spans="10:13" ht="12.75">
      <c r="J64" s="3"/>
      <c r="K64" s="3"/>
      <c r="L64" s="3"/>
      <c r="M64" s="3"/>
    </row>
    <row r="65" spans="10:13" ht="12.75">
      <c r="J65" s="3"/>
      <c r="K65" s="3"/>
      <c r="L65" s="3"/>
      <c r="M65" s="3"/>
    </row>
    <row r="66" spans="10:13" ht="12.75">
      <c r="J66" s="3"/>
      <c r="K66" s="3"/>
      <c r="L66" s="3"/>
      <c r="M66" s="3"/>
    </row>
    <row r="67" spans="10:13" ht="12.75">
      <c r="J67" s="3"/>
      <c r="K67" s="3"/>
      <c r="L67" s="3"/>
      <c r="M67" s="3"/>
    </row>
    <row r="68" spans="10:13" ht="12.75">
      <c r="J68" s="3"/>
      <c r="K68" s="3"/>
      <c r="L68" s="3"/>
      <c r="M68" s="3"/>
    </row>
    <row r="69" spans="10:13" ht="12.75">
      <c r="J69" s="3"/>
      <c r="K69" s="3"/>
      <c r="L69" s="3"/>
      <c r="M69" s="3"/>
    </row>
    <row r="70" spans="10:13" ht="12.75">
      <c r="J70" s="3"/>
      <c r="K70" s="3"/>
      <c r="L70" s="3"/>
      <c r="M70" s="3"/>
    </row>
    <row r="71" spans="10:13" ht="12.75">
      <c r="J71" s="3"/>
      <c r="K71" s="3"/>
      <c r="L71" s="3"/>
      <c r="M71" s="3"/>
    </row>
    <row r="72" spans="10:13" ht="12.75">
      <c r="J72" s="3"/>
      <c r="K72" s="3"/>
      <c r="L72" s="3"/>
      <c r="M72" s="3"/>
    </row>
    <row r="73" spans="10:13" ht="12.75">
      <c r="J73" s="3"/>
      <c r="K73" s="3"/>
      <c r="L73" s="3"/>
      <c r="M73" s="3"/>
    </row>
    <row r="74" spans="10:13" ht="12.75">
      <c r="J74" s="3"/>
      <c r="K74" s="3"/>
      <c r="L74" s="3"/>
      <c r="M74" s="3"/>
    </row>
    <row r="75" spans="10:13" ht="12.75">
      <c r="J75" s="3"/>
      <c r="K75" s="3"/>
      <c r="L75" s="3"/>
      <c r="M75" s="3"/>
    </row>
    <row r="76" spans="10:13" ht="12.75">
      <c r="J76" s="3"/>
      <c r="K76" s="3"/>
      <c r="L76" s="3"/>
      <c r="M76" s="3"/>
    </row>
    <row r="77" spans="10:13" ht="12.75">
      <c r="J77" s="3"/>
      <c r="K77" s="3"/>
      <c r="L77" s="3"/>
      <c r="M77" s="3"/>
    </row>
    <row r="78" spans="10:13" ht="12.75">
      <c r="J78" s="3"/>
      <c r="K78" s="3"/>
      <c r="L78" s="3"/>
      <c r="M78" s="3"/>
    </row>
    <row r="79" spans="10:13" ht="12.75">
      <c r="J79" s="3"/>
      <c r="K79" s="3"/>
      <c r="L79" s="3"/>
      <c r="M79" s="3"/>
    </row>
    <row r="80" spans="10:13" ht="12.75">
      <c r="J80" s="3"/>
      <c r="K80" s="3"/>
      <c r="L80" s="3"/>
      <c r="M80" s="3"/>
    </row>
    <row r="81" spans="10:13" ht="12.75">
      <c r="J81" s="3"/>
      <c r="K81" s="3"/>
      <c r="L81" s="3"/>
      <c r="M81" s="3"/>
    </row>
    <row r="82" spans="10:13" ht="12.75">
      <c r="J82" s="3"/>
      <c r="K82" s="3"/>
      <c r="L82" s="3"/>
      <c r="M82" s="3"/>
    </row>
    <row r="83" spans="10:13" ht="12.75">
      <c r="J83" s="3"/>
      <c r="K83" s="3"/>
      <c r="L83" s="3"/>
      <c r="M83" s="3"/>
    </row>
    <row r="84" spans="10:13" ht="12.75">
      <c r="J84" s="3"/>
      <c r="K84" s="3"/>
      <c r="L84" s="3"/>
      <c r="M84" s="3"/>
    </row>
    <row r="85" spans="10:13" ht="12.75">
      <c r="J85" s="3"/>
      <c r="K85" s="3"/>
      <c r="L85" s="3"/>
      <c r="M85" s="3"/>
    </row>
    <row r="86" spans="10:13" ht="12.75">
      <c r="J86" s="3"/>
      <c r="K86" s="3"/>
      <c r="L86" s="3"/>
      <c r="M86" s="3"/>
    </row>
    <row r="87" spans="10:13" ht="12.75">
      <c r="J87" s="3"/>
      <c r="K87" s="3"/>
      <c r="L87" s="3"/>
      <c r="M87" s="3"/>
    </row>
    <row r="88" spans="10:13" ht="12.75">
      <c r="J88" s="3"/>
      <c r="K88" s="3"/>
      <c r="L88" s="3"/>
      <c r="M88" s="3"/>
    </row>
    <row r="89" spans="10:13" ht="12.75">
      <c r="J89" s="3"/>
      <c r="K89" s="3"/>
      <c r="L89" s="3"/>
      <c r="M89" s="3"/>
    </row>
  </sheetData>
  <mergeCells count="26">
    <mergeCell ref="H25:H26"/>
    <mergeCell ref="K25:K26"/>
    <mergeCell ref="F8:H9"/>
    <mergeCell ref="J22:J24"/>
    <mergeCell ref="J19:J21"/>
    <mergeCell ref="J1:J17"/>
    <mergeCell ref="A3:H3"/>
    <mergeCell ref="D25:D26"/>
    <mergeCell ref="E25:E26"/>
    <mergeCell ref="F25:F26"/>
    <mergeCell ref="A27:A29"/>
    <mergeCell ref="A30:A32"/>
    <mergeCell ref="S25:S26"/>
    <mergeCell ref="M25:M26"/>
    <mergeCell ref="I25:I26"/>
    <mergeCell ref="L25:L26"/>
    <mergeCell ref="C25:C26"/>
    <mergeCell ref="B25:B26"/>
    <mergeCell ref="J25:J26"/>
    <mergeCell ref="O25:R25"/>
    <mergeCell ref="G25:G26"/>
    <mergeCell ref="A8:A9"/>
    <mergeCell ref="D4:D6"/>
    <mergeCell ref="C4:C6"/>
    <mergeCell ref="B4:B6"/>
    <mergeCell ref="E4:E6"/>
  </mergeCells>
  <printOptions horizontalCentered="1" verticalCentered="1"/>
  <pageMargins left="0.5511811023622047" right="0.5511811023622047" top="0.5511811023622047" bottom="0.5511811023622047" header="0.3937007874015748" footer="0.5118110236220472"/>
  <pageSetup fitToHeight="1" fitToWidth="1" horizontalDpi="1200" verticalDpi="12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D10042</dc:creator>
  <cp:keywords/>
  <dc:description/>
  <cp:lastModifiedBy>fflynn</cp:lastModifiedBy>
  <cp:lastPrinted>2010-02-01T14:22:09Z</cp:lastPrinted>
  <dcterms:created xsi:type="dcterms:W3CDTF">2006-04-04T11:46:05Z</dcterms:created>
  <dcterms:modified xsi:type="dcterms:W3CDTF">2014-01-28T12:11:10Z</dcterms:modified>
  <cp:category/>
  <cp:version/>
  <cp:contentType/>
  <cp:contentStatus/>
</cp:coreProperties>
</file>